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https://prvgld.sharepoint.com/sites/Subplaza/samenwerkdeel/Documenten SUBS/Programma's/Regiodeal Veluwe in Balans/"/>
    </mc:Choice>
  </mc:AlternateContent>
  <xr:revisionPtr revIDLastSave="0" documentId="8_{F372E71D-DE26-49E9-B9D7-D588980D4BE4}" xr6:coauthVersionLast="47" xr6:coauthVersionMax="47" xr10:uidLastSave="{00000000-0000-0000-0000-000000000000}"/>
  <bookViews>
    <workbookView xWindow="-120" yWindow="-120" windowWidth="20730" windowHeight="11160" firstSheet="2" activeTab="4" xr2:uid="{801F25AC-97A4-468D-96A1-88402463D6A5}"/>
  </bookViews>
  <sheets>
    <sheet name="Algemene instructie" sheetId="2" r:id="rId1"/>
    <sheet name="Invullen - stap voor stap" sheetId="14" r:id="rId2"/>
    <sheet name="Begroting Totale Project" sheetId="13" r:id="rId3"/>
    <sheet name="Begrotingsformat (Partner 1)" sheetId="1" r:id="rId4"/>
    <sheet name="Begrotingsformat (Partner 2)" sheetId="4" r:id="rId5"/>
    <sheet name="Begrotingsformat (Partner 3)" sheetId="5" r:id="rId6"/>
    <sheet name="Begrotingsformat (Partner 4)" sheetId="6" r:id="rId7"/>
    <sheet name="Begrotingsformat (Partner 5)" sheetId="7" r:id="rId8"/>
    <sheet name="Begrotingsformat (Partner 6)" sheetId="8" r:id="rId9"/>
    <sheet name="Begrotingsformat (Partner 7)" sheetId="9" r:id="rId10"/>
    <sheet name="Begrotingsformat (Partner 8)" sheetId="10" r:id="rId11"/>
    <sheet name="Begrotingsformat (Partner 9)" sheetId="11" r:id="rId12"/>
    <sheet name="Begrotingsformat (Partner 10)" sheetId="12" r:id="rId13"/>
    <sheet name="Blad1" sheetId="3"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8" i="13" l="1"/>
  <c r="W10" i="12"/>
  <c r="K10" i="12"/>
  <c r="AW263" i="12"/>
  <c r="AK263" i="12"/>
  <c r="Y263" i="12"/>
  <c r="M263" i="12"/>
  <c r="AU261" i="12"/>
  <c r="AI261" i="12"/>
  <c r="W261" i="12"/>
  <c r="K261" i="12"/>
  <c r="D261" i="12"/>
  <c r="C261" i="12"/>
  <c r="AU260" i="12"/>
  <c r="AI260" i="12"/>
  <c r="W260" i="12"/>
  <c r="K260" i="12"/>
  <c r="D260" i="12"/>
  <c r="C260" i="12"/>
  <c r="AU259" i="12"/>
  <c r="AI259" i="12"/>
  <c r="W259" i="12"/>
  <c r="K259" i="12"/>
  <c r="D259" i="12"/>
  <c r="C259" i="12"/>
  <c r="AU258" i="12"/>
  <c r="AU263" i="12" s="1"/>
  <c r="AI258" i="12"/>
  <c r="AI263" i="12" s="1"/>
  <c r="W258" i="12"/>
  <c r="W263" i="12" s="1"/>
  <c r="K258" i="12"/>
  <c r="K263" i="12" s="1"/>
  <c r="D258" i="12"/>
  <c r="D263" i="12" s="1"/>
  <c r="C258" i="12"/>
  <c r="AU254" i="12"/>
  <c r="AI254" i="12"/>
  <c r="W254" i="12"/>
  <c r="K254" i="12"/>
  <c r="D254" i="12"/>
  <c r="C254" i="12"/>
  <c r="AU253" i="12"/>
  <c r="AI253" i="12"/>
  <c r="W253" i="12"/>
  <c r="K253" i="12"/>
  <c r="D253" i="12"/>
  <c r="C253" i="12"/>
  <c r="AU252" i="12"/>
  <c r="AI252" i="12"/>
  <c r="W252" i="12"/>
  <c r="K252" i="12"/>
  <c r="D252" i="12"/>
  <c r="C252" i="12"/>
  <c r="AU251" i="12"/>
  <c r="AU256" i="12" s="1"/>
  <c r="AI251" i="12"/>
  <c r="AI256" i="12" s="1"/>
  <c r="W251" i="12"/>
  <c r="W256" i="12" s="1"/>
  <c r="K251" i="12"/>
  <c r="K256" i="12" s="1"/>
  <c r="D251" i="12"/>
  <c r="D256" i="12" s="1"/>
  <c r="C251" i="12"/>
  <c r="AU247" i="12"/>
  <c r="AI247" i="12"/>
  <c r="W247" i="12"/>
  <c r="K247" i="12"/>
  <c r="D247" i="12"/>
  <c r="C247" i="12"/>
  <c r="AU246" i="12"/>
  <c r="AI246" i="12"/>
  <c r="W246" i="12"/>
  <c r="K246" i="12"/>
  <c r="D246" i="12"/>
  <c r="C246" i="12"/>
  <c r="AU245" i="12"/>
  <c r="AI245" i="12"/>
  <c r="W245" i="12"/>
  <c r="K245" i="12"/>
  <c r="D245" i="12"/>
  <c r="C245" i="12"/>
  <c r="AU244" i="12"/>
  <c r="AU249" i="12" s="1"/>
  <c r="AU266" i="12" s="1"/>
  <c r="AI244" i="12"/>
  <c r="AI249" i="12" s="1"/>
  <c r="AI266" i="12" s="1"/>
  <c r="W244" i="12"/>
  <c r="W249" i="12" s="1"/>
  <c r="W266" i="12" s="1"/>
  <c r="K244" i="12"/>
  <c r="K249" i="12" s="1"/>
  <c r="K266" i="12" s="1"/>
  <c r="D244" i="12"/>
  <c r="D249" i="12" s="1"/>
  <c r="D266" i="12" s="1"/>
  <c r="C244" i="12"/>
  <c r="C242" i="12"/>
  <c r="AW237" i="12"/>
  <c r="AK237" i="12"/>
  <c r="Y237" i="12"/>
  <c r="M237" i="12"/>
  <c r="AU235" i="12"/>
  <c r="AI235" i="12"/>
  <c r="W235" i="12"/>
  <c r="K235" i="12"/>
  <c r="D235" i="12"/>
  <c r="C235" i="12"/>
  <c r="AU234" i="12"/>
  <c r="AI234" i="12"/>
  <c r="W234" i="12"/>
  <c r="K234" i="12"/>
  <c r="D234" i="12"/>
  <c r="C234" i="12"/>
  <c r="AU233" i="12"/>
  <c r="AI233" i="12"/>
  <c r="W233" i="12"/>
  <c r="K233" i="12"/>
  <c r="D233" i="12"/>
  <c r="C233" i="12"/>
  <c r="AU232" i="12"/>
  <c r="AU237" i="12" s="1"/>
  <c r="AI232" i="12"/>
  <c r="AI237" i="12" s="1"/>
  <c r="W232" i="12"/>
  <c r="W237" i="12" s="1"/>
  <c r="K232" i="12"/>
  <c r="K237" i="12" s="1"/>
  <c r="D232" i="12"/>
  <c r="D237" i="12" s="1"/>
  <c r="C232" i="12"/>
  <c r="AU228" i="12"/>
  <c r="AI228" i="12"/>
  <c r="W228" i="12"/>
  <c r="K228" i="12"/>
  <c r="D228" i="12"/>
  <c r="C228" i="12"/>
  <c r="AU227" i="12"/>
  <c r="AI227" i="12"/>
  <c r="W227" i="12"/>
  <c r="K227" i="12"/>
  <c r="D227" i="12"/>
  <c r="C227" i="12"/>
  <c r="AU226" i="12"/>
  <c r="AI226" i="12"/>
  <c r="W226" i="12"/>
  <c r="K226" i="12"/>
  <c r="D226" i="12"/>
  <c r="C226" i="12"/>
  <c r="AU225" i="12"/>
  <c r="AU230" i="12" s="1"/>
  <c r="AI225" i="12"/>
  <c r="AI230" i="12" s="1"/>
  <c r="W225" i="12"/>
  <c r="W230" i="12" s="1"/>
  <c r="K225" i="12"/>
  <c r="K230" i="12" s="1"/>
  <c r="D225" i="12"/>
  <c r="D230" i="12" s="1"/>
  <c r="C225" i="12"/>
  <c r="AU221" i="12"/>
  <c r="AI221" i="12"/>
  <c r="W221" i="12"/>
  <c r="K221" i="12"/>
  <c r="D221" i="12"/>
  <c r="C221" i="12"/>
  <c r="AU220" i="12"/>
  <c r="AI220" i="12"/>
  <c r="W220" i="12"/>
  <c r="K220" i="12"/>
  <c r="D220" i="12"/>
  <c r="C220" i="12"/>
  <c r="AU219" i="12"/>
  <c r="AI219" i="12"/>
  <c r="W219" i="12"/>
  <c r="K219" i="12"/>
  <c r="D219" i="12"/>
  <c r="C219" i="12"/>
  <c r="AU218" i="12"/>
  <c r="AU223" i="12" s="1"/>
  <c r="AU240" i="12" s="1"/>
  <c r="AI218" i="12"/>
  <c r="AI223" i="12" s="1"/>
  <c r="AI240" i="12" s="1"/>
  <c r="W218" i="12"/>
  <c r="W223" i="12" s="1"/>
  <c r="W240" i="12" s="1"/>
  <c r="K218" i="12"/>
  <c r="K223" i="12" s="1"/>
  <c r="K240" i="12" s="1"/>
  <c r="D218" i="12"/>
  <c r="D223" i="12" s="1"/>
  <c r="D240" i="12" s="1"/>
  <c r="C218" i="12"/>
  <c r="C216" i="12"/>
  <c r="AW211" i="12"/>
  <c r="AK211" i="12"/>
  <c r="Y211" i="12"/>
  <c r="M211" i="12"/>
  <c r="AU209" i="12"/>
  <c r="AI209" i="12"/>
  <c r="W209" i="12"/>
  <c r="K209" i="12"/>
  <c r="D209" i="12"/>
  <c r="C209" i="12"/>
  <c r="AU208" i="12"/>
  <c r="AI208" i="12"/>
  <c r="W208" i="12"/>
  <c r="K208" i="12"/>
  <c r="D208" i="12"/>
  <c r="C208" i="12"/>
  <c r="AU207" i="12"/>
  <c r="AI207" i="12"/>
  <c r="W207" i="12"/>
  <c r="K207" i="12"/>
  <c r="D207" i="12"/>
  <c r="C207" i="12"/>
  <c r="AU206" i="12"/>
  <c r="AU211" i="12" s="1"/>
  <c r="AI206" i="12"/>
  <c r="AI211" i="12" s="1"/>
  <c r="W206" i="12"/>
  <c r="W211" i="12" s="1"/>
  <c r="K206" i="12"/>
  <c r="K211" i="12" s="1"/>
  <c r="D206" i="12"/>
  <c r="D211" i="12" s="1"/>
  <c r="C206" i="12"/>
  <c r="AU202" i="12"/>
  <c r="AI202" i="12"/>
  <c r="W202" i="12"/>
  <c r="K202" i="12"/>
  <c r="D202" i="12"/>
  <c r="C202" i="12"/>
  <c r="AU201" i="12"/>
  <c r="AI201" i="12"/>
  <c r="W201" i="12"/>
  <c r="K201" i="12"/>
  <c r="D201" i="12"/>
  <c r="C201" i="12"/>
  <c r="AU200" i="12"/>
  <c r="AI200" i="12"/>
  <c r="W200" i="12"/>
  <c r="K200" i="12"/>
  <c r="D200" i="12"/>
  <c r="C200" i="12"/>
  <c r="AU199" i="12"/>
  <c r="AU204" i="12" s="1"/>
  <c r="AI199" i="12"/>
  <c r="AI204" i="12" s="1"/>
  <c r="W199" i="12"/>
  <c r="W204" i="12" s="1"/>
  <c r="K199" i="12"/>
  <c r="K204" i="12" s="1"/>
  <c r="D199" i="12"/>
  <c r="D204" i="12" s="1"/>
  <c r="C199" i="12"/>
  <c r="AU195" i="12"/>
  <c r="AI195" i="12"/>
  <c r="W195" i="12"/>
  <c r="K195" i="12"/>
  <c r="D195" i="12"/>
  <c r="C195" i="12"/>
  <c r="AU194" i="12"/>
  <c r="AI194" i="12"/>
  <c r="W194" i="12"/>
  <c r="K194" i="12"/>
  <c r="D194" i="12"/>
  <c r="C194" i="12"/>
  <c r="AU193" i="12"/>
  <c r="AI193" i="12"/>
  <c r="W193" i="12"/>
  <c r="K193" i="12"/>
  <c r="D193" i="12"/>
  <c r="C193" i="12"/>
  <c r="AU192" i="12"/>
  <c r="AU197" i="12" s="1"/>
  <c r="AU214" i="12" s="1"/>
  <c r="AI192" i="12"/>
  <c r="AI197" i="12" s="1"/>
  <c r="AI214" i="12" s="1"/>
  <c r="W192" i="12"/>
  <c r="W197" i="12" s="1"/>
  <c r="W214" i="12" s="1"/>
  <c r="K192" i="12"/>
  <c r="K197" i="12" s="1"/>
  <c r="K214" i="12" s="1"/>
  <c r="D192" i="12"/>
  <c r="D197" i="12" s="1"/>
  <c r="D214" i="12" s="1"/>
  <c r="C192" i="12"/>
  <c r="C190" i="12"/>
  <c r="AW185" i="12"/>
  <c r="AK185" i="12"/>
  <c r="Y185" i="12"/>
  <c r="M185" i="12"/>
  <c r="AU183" i="12"/>
  <c r="AI183" i="12"/>
  <c r="W183" i="12"/>
  <c r="K183" i="12"/>
  <c r="D183" i="12"/>
  <c r="C183" i="12"/>
  <c r="AU182" i="12"/>
  <c r="AI182" i="12"/>
  <c r="W182" i="12"/>
  <c r="K182" i="12"/>
  <c r="D182" i="12"/>
  <c r="C182" i="12"/>
  <c r="AU181" i="12"/>
  <c r="AI181" i="12"/>
  <c r="W181" i="12"/>
  <c r="K181" i="12"/>
  <c r="D181" i="12"/>
  <c r="C181" i="12"/>
  <c r="AU180" i="12"/>
  <c r="AU185" i="12" s="1"/>
  <c r="AI180" i="12"/>
  <c r="AI185" i="12" s="1"/>
  <c r="W180" i="12"/>
  <c r="W185" i="12" s="1"/>
  <c r="K180" i="12"/>
  <c r="K185" i="12" s="1"/>
  <c r="D180" i="12"/>
  <c r="D185" i="12" s="1"/>
  <c r="C180" i="12"/>
  <c r="AU176" i="12"/>
  <c r="AI176" i="12"/>
  <c r="W176" i="12"/>
  <c r="K176" i="12"/>
  <c r="D176" i="12"/>
  <c r="C176" i="12"/>
  <c r="AU175" i="12"/>
  <c r="AI175" i="12"/>
  <c r="W175" i="12"/>
  <c r="K175" i="12"/>
  <c r="D175" i="12"/>
  <c r="C175" i="12"/>
  <c r="AU174" i="12"/>
  <c r="AI174" i="12"/>
  <c r="W174" i="12"/>
  <c r="K174" i="12"/>
  <c r="D174" i="12"/>
  <c r="C174" i="12"/>
  <c r="AU173" i="12"/>
  <c r="AU178" i="12" s="1"/>
  <c r="AI173" i="12"/>
  <c r="AI178" i="12" s="1"/>
  <c r="W173" i="12"/>
  <c r="W178" i="12" s="1"/>
  <c r="K173" i="12"/>
  <c r="K178" i="12" s="1"/>
  <c r="D173" i="12"/>
  <c r="D178" i="12" s="1"/>
  <c r="C173" i="12"/>
  <c r="AU169" i="12"/>
  <c r="AI169" i="12"/>
  <c r="W169" i="12"/>
  <c r="K169" i="12"/>
  <c r="D169" i="12"/>
  <c r="C169" i="12"/>
  <c r="AU168" i="12"/>
  <c r="AI168" i="12"/>
  <c r="W168" i="12"/>
  <c r="K168" i="12"/>
  <c r="D168" i="12"/>
  <c r="C168" i="12"/>
  <c r="AU167" i="12"/>
  <c r="AI167" i="12"/>
  <c r="W167" i="12"/>
  <c r="K167" i="12"/>
  <c r="D167" i="12"/>
  <c r="C167" i="12"/>
  <c r="AU166" i="12"/>
  <c r="AU171" i="12" s="1"/>
  <c r="AU188" i="12" s="1"/>
  <c r="AI166" i="12"/>
  <c r="AI171" i="12" s="1"/>
  <c r="AI188" i="12" s="1"/>
  <c r="W166" i="12"/>
  <c r="W171" i="12" s="1"/>
  <c r="W188" i="12" s="1"/>
  <c r="K166" i="12"/>
  <c r="K171" i="12" s="1"/>
  <c r="K188" i="12" s="1"/>
  <c r="D166" i="12"/>
  <c r="D171" i="12" s="1"/>
  <c r="D188" i="12" s="1"/>
  <c r="C166" i="12"/>
  <c r="C164" i="12"/>
  <c r="AW159" i="12"/>
  <c r="AK159" i="12"/>
  <c r="Y159" i="12"/>
  <c r="M159" i="12"/>
  <c r="AU157" i="12"/>
  <c r="AI157" i="12"/>
  <c r="W157" i="12"/>
  <c r="K157" i="12"/>
  <c r="D157" i="12"/>
  <c r="C157" i="12"/>
  <c r="AU156" i="12"/>
  <c r="AI156" i="12"/>
  <c r="W156" i="12"/>
  <c r="K156" i="12"/>
  <c r="D156" i="12"/>
  <c r="C156" i="12"/>
  <c r="AU155" i="12"/>
  <c r="AI155" i="12"/>
  <c r="W155" i="12"/>
  <c r="K155" i="12"/>
  <c r="D155" i="12"/>
  <c r="C155" i="12"/>
  <c r="AU154" i="12"/>
  <c r="AU159" i="12" s="1"/>
  <c r="AI154" i="12"/>
  <c r="AI159" i="12" s="1"/>
  <c r="W154" i="12"/>
  <c r="W159" i="12" s="1"/>
  <c r="K154" i="12"/>
  <c r="K159" i="12" s="1"/>
  <c r="D154" i="12"/>
  <c r="D159" i="12" s="1"/>
  <c r="C154" i="12"/>
  <c r="AU150" i="12"/>
  <c r="AI150" i="12"/>
  <c r="W150" i="12"/>
  <c r="K150" i="12"/>
  <c r="D150" i="12"/>
  <c r="C150" i="12"/>
  <c r="AU149" i="12"/>
  <c r="AI149" i="12"/>
  <c r="W149" i="12"/>
  <c r="K149" i="12"/>
  <c r="D149" i="12"/>
  <c r="C149" i="12"/>
  <c r="AU148" i="12"/>
  <c r="AI148" i="12"/>
  <c r="W148" i="12"/>
  <c r="K148" i="12"/>
  <c r="D148" i="12"/>
  <c r="C148" i="12"/>
  <c r="AU147" i="12"/>
  <c r="AU152" i="12" s="1"/>
  <c r="AI147" i="12"/>
  <c r="AI152" i="12" s="1"/>
  <c r="W147" i="12"/>
  <c r="W152" i="12" s="1"/>
  <c r="K147" i="12"/>
  <c r="K152" i="12" s="1"/>
  <c r="D147" i="12"/>
  <c r="D152" i="12" s="1"/>
  <c r="C147" i="12"/>
  <c r="AU143" i="12"/>
  <c r="AI143" i="12"/>
  <c r="W143" i="12"/>
  <c r="K143" i="12"/>
  <c r="D143" i="12"/>
  <c r="C143" i="12"/>
  <c r="AU142" i="12"/>
  <c r="AI142" i="12"/>
  <c r="W142" i="12"/>
  <c r="K142" i="12"/>
  <c r="D142" i="12"/>
  <c r="C142" i="12"/>
  <c r="AU141" i="12"/>
  <c r="AI141" i="12"/>
  <c r="W141" i="12"/>
  <c r="K141" i="12"/>
  <c r="D141" i="12"/>
  <c r="C141" i="12"/>
  <c r="AU140" i="12"/>
  <c r="AU145" i="12" s="1"/>
  <c r="AU162" i="12" s="1"/>
  <c r="AI140" i="12"/>
  <c r="AI145" i="12" s="1"/>
  <c r="AI162" i="12" s="1"/>
  <c r="W140" i="12"/>
  <c r="W145" i="12" s="1"/>
  <c r="W162" i="12" s="1"/>
  <c r="K140" i="12"/>
  <c r="K145" i="12" s="1"/>
  <c r="K162" i="12" s="1"/>
  <c r="D140" i="12"/>
  <c r="D145" i="12" s="1"/>
  <c r="D162" i="12" s="1"/>
  <c r="C140" i="12"/>
  <c r="C138" i="12"/>
  <c r="AW133" i="12"/>
  <c r="AK133" i="12"/>
  <c r="Y133" i="12"/>
  <c r="M133" i="12"/>
  <c r="AU131" i="12"/>
  <c r="AI131" i="12"/>
  <c r="W131" i="12"/>
  <c r="K131" i="12"/>
  <c r="D131" i="12"/>
  <c r="C131" i="12"/>
  <c r="AU130" i="12"/>
  <c r="AI130" i="12"/>
  <c r="W130" i="12"/>
  <c r="K130" i="12"/>
  <c r="D130" i="12"/>
  <c r="C130" i="12"/>
  <c r="AU129" i="12"/>
  <c r="AI129" i="12"/>
  <c r="W129" i="12"/>
  <c r="K129" i="12"/>
  <c r="D129" i="12"/>
  <c r="C129" i="12"/>
  <c r="AU128" i="12"/>
  <c r="AU133" i="12" s="1"/>
  <c r="AI128" i="12"/>
  <c r="AI133" i="12" s="1"/>
  <c r="W128" i="12"/>
  <c r="W133" i="12" s="1"/>
  <c r="K128" i="12"/>
  <c r="K133" i="12" s="1"/>
  <c r="D128" i="12"/>
  <c r="D133" i="12" s="1"/>
  <c r="C128" i="12"/>
  <c r="AU124" i="12"/>
  <c r="AI124" i="12"/>
  <c r="W124" i="12"/>
  <c r="K124" i="12"/>
  <c r="D124" i="12"/>
  <c r="C124" i="12"/>
  <c r="AU123" i="12"/>
  <c r="AI123" i="12"/>
  <c r="W123" i="12"/>
  <c r="K123" i="12"/>
  <c r="D123" i="12"/>
  <c r="C123" i="12"/>
  <c r="AU122" i="12"/>
  <c r="AI122" i="12"/>
  <c r="W122" i="12"/>
  <c r="K122" i="12"/>
  <c r="D122" i="12"/>
  <c r="C122" i="12"/>
  <c r="AU121" i="12"/>
  <c r="AU126" i="12" s="1"/>
  <c r="AI121" i="12"/>
  <c r="AI126" i="12" s="1"/>
  <c r="W121" i="12"/>
  <c r="W126" i="12" s="1"/>
  <c r="K121" i="12"/>
  <c r="K126" i="12" s="1"/>
  <c r="D121" i="12"/>
  <c r="D126" i="12" s="1"/>
  <c r="C121" i="12"/>
  <c r="AU117" i="12"/>
  <c r="AI117" i="12"/>
  <c r="W117" i="12"/>
  <c r="K117" i="12"/>
  <c r="D117" i="12"/>
  <c r="C117" i="12"/>
  <c r="AU116" i="12"/>
  <c r="AI116" i="12"/>
  <c r="W116" i="12"/>
  <c r="K116" i="12"/>
  <c r="D116" i="12"/>
  <c r="C116" i="12"/>
  <c r="AU115" i="12"/>
  <c r="AI115" i="12"/>
  <c r="W115" i="12"/>
  <c r="K115" i="12"/>
  <c r="D115" i="12"/>
  <c r="C115" i="12"/>
  <c r="AU114" i="12"/>
  <c r="AU119" i="12" s="1"/>
  <c r="AU136" i="12" s="1"/>
  <c r="AI114" i="12"/>
  <c r="AI119" i="12" s="1"/>
  <c r="AI136" i="12" s="1"/>
  <c r="W114" i="12"/>
  <c r="W119" i="12" s="1"/>
  <c r="W136" i="12" s="1"/>
  <c r="K114" i="12"/>
  <c r="K119" i="12" s="1"/>
  <c r="K136" i="12" s="1"/>
  <c r="D114" i="12"/>
  <c r="D119" i="12" s="1"/>
  <c r="D136" i="12" s="1"/>
  <c r="C114" i="12"/>
  <c r="C112" i="12"/>
  <c r="AW107" i="12"/>
  <c r="AK107" i="12"/>
  <c r="Y107" i="12"/>
  <c r="M107" i="12"/>
  <c r="AU105" i="12"/>
  <c r="AI105" i="12"/>
  <c r="W105" i="12"/>
  <c r="K105" i="12"/>
  <c r="D105" i="12"/>
  <c r="C105" i="12"/>
  <c r="AU104" i="12"/>
  <c r="AI104" i="12"/>
  <c r="W104" i="12"/>
  <c r="K104" i="12"/>
  <c r="D104" i="12"/>
  <c r="C104" i="12"/>
  <c r="AU103" i="12"/>
  <c r="AI103" i="12"/>
  <c r="W103" i="12"/>
  <c r="K103" i="12"/>
  <c r="D103" i="12"/>
  <c r="C103" i="12"/>
  <c r="AU102" i="12"/>
  <c r="AU107" i="12" s="1"/>
  <c r="AI102" i="12"/>
  <c r="AI107" i="12" s="1"/>
  <c r="W102" i="12"/>
  <c r="W107" i="12" s="1"/>
  <c r="K102" i="12"/>
  <c r="K107" i="12" s="1"/>
  <c r="D102" i="12"/>
  <c r="D107" i="12" s="1"/>
  <c r="C102" i="12"/>
  <c r="AW100" i="12"/>
  <c r="AK100" i="12"/>
  <c r="Y100" i="12"/>
  <c r="M100" i="12"/>
  <c r="AU98" i="12"/>
  <c r="AI98" i="12"/>
  <c r="W98" i="12"/>
  <c r="K98" i="12"/>
  <c r="D98" i="12"/>
  <c r="C98" i="12"/>
  <c r="AU97" i="12"/>
  <c r="AI97" i="12"/>
  <c r="W97" i="12"/>
  <c r="K97" i="12"/>
  <c r="D97" i="12"/>
  <c r="C97" i="12"/>
  <c r="AU96" i="12"/>
  <c r="AI96" i="12"/>
  <c r="W96" i="12"/>
  <c r="K96" i="12"/>
  <c r="D96" i="12"/>
  <c r="C96" i="12"/>
  <c r="AU95" i="12"/>
  <c r="AU100" i="12" s="1"/>
  <c r="AI95" i="12"/>
  <c r="AI100" i="12" s="1"/>
  <c r="W95" i="12"/>
  <c r="W100" i="12" s="1"/>
  <c r="K95" i="12"/>
  <c r="K100" i="12" s="1"/>
  <c r="D95" i="12"/>
  <c r="D100" i="12" s="1"/>
  <c r="C95" i="12"/>
  <c r="AW93" i="12"/>
  <c r="AK93" i="12"/>
  <c r="Y93" i="12"/>
  <c r="M93" i="12"/>
  <c r="AU91" i="12"/>
  <c r="AI91" i="12"/>
  <c r="W91" i="12"/>
  <c r="K91" i="12"/>
  <c r="D91" i="12"/>
  <c r="C91" i="12"/>
  <c r="AU90" i="12"/>
  <c r="AI90" i="12"/>
  <c r="W90" i="12"/>
  <c r="K90" i="12"/>
  <c r="D90" i="12"/>
  <c r="C90" i="12"/>
  <c r="AU89" i="12"/>
  <c r="AI89" i="12"/>
  <c r="W89" i="12"/>
  <c r="K89" i="12"/>
  <c r="D89" i="12"/>
  <c r="C89" i="12"/>
  <c r="AU88" i="12"/>
  <c r="AU93" i="12" s="1"/>
  <c r="AU110" i="12" s="1"/>
  <c r="AI88" i="12"/>
  <c r="AI93" i="12" s="1"/>
  <c r="AI110" i="12" s="1"/>
  <c r="W88" i="12"/>
  <c r="W93" i="12" s="1"/>
  <c r="W110" i="12" s="1"/>
  <c r="K88" i="12"/>
  <c r="K93" i="12" s="1"/>
  <c r="K110" i="12" s="1"/>
  <c r="D88" i="12"/>
  <c r="D93" i="12" s="1"/>
  <c r="D110" i="12" s="1"/>
  <c r="C88" i="12"/>
  <c r="C86" i="12"/>
  <c r="AW81" i="12"/>
  <c r="AK81" i="12"/>
  <c r="Y81" i="12"/>
  <c r="M81" i="12"/>
  <c r="AU79" i="12"/>
  <c r="AI79" i="12"/>
  <c r="W79" i="12"/>
  <c r="K79" i="12"/>
  <c r="D79" i="12"/>
  <c r="C79" i="12"/>
  <c r="AU78" i="12"/>
  <c r="AI78" i="12"/>
  <c r="W78" i="12"/>
  <c r="K78" i="12"/>
  <c r="D78" i="12"/>
  <c r="C78" i="12"/>
  <c r="AU77" i="12"/>
  <c r="AI77" i="12"/>
  <c r="W77" i="12"/>
  <c r="K77" i="12"/>
  <c r="D77" i="12"/>
  <c r="C77" i="12"/>
  <c r="AU76" i="12"/>
  <c r="AU81" i="12" s="1"/>
  <c r="AI76" i="12"/>
  <c r="AI81" i="12" s="1"/>
  <c r="W76" i="12"/>
  <c r="W81" i="12" s="1"/>
  <c r="K76" i="12"/>
  <c r="K81" i="12" s="1"/>
  <c r="D76" i="12"/>
  <c r="D81" i="12" s="1"/>
  <c r="C76" i="12"/>
  <c r="AW74" i="12"/>
  <c r="AK74" i="12"/>
  <c r="Y74" i="12"/>
  <c r="M74" i="12"/>
  <c r="AU72" i="12"/>
  <c r="AI72" i="12"/>
  <c r="W72" i="12"/>
  <c r="K72" i="12"/>
  <c r="D72" i="12"/>
  <c r="C72" i="12"/>
  <c r="AU71" i="12"/>
  <c r="AI71" i="12"/>
  <c r="W71" i="12"/>
  <c r="K71" i="12"/>
  <c r="D71" i="12"/>
  <c r="C71" i="12"/>
  <c r="AU70" i="12"/>
  <c r="AI70" i="12"/>
  <c r="W70" i="12"/>
  <c r="K70" i="12"/>
  <c r="D70" i="12"/>
  <c r="C70" i="12"/>
  <c r="AU69" i="12"/>
  <c r="AU74" i="12" s="1"/>
  <c r="AI69" i="12"/>
  <c r="AI74" i="12" s="1"/>
  <c r="W69" i="12"/>
  <c r="W74" i="12" s="1"/>
  <c r="K69" i="12"/>
  <c r="K74" i="12" s="1"/>
  <c r="D69" i="12"/>
  <c r="D74" i="12" s="1"/>
  <c r="C69" i="12"/>
  <c r="AW67" i="12"/>
  <c r="AK67" i="12"/>
  <c r="Y67" i="12"/>
  <c r="M67" i="12"/>
  <c r="AU65" i="12"/>
  <c r="AI65" i="12"/>
  <c r="W65" i="12"/>
  <c r="K65" i="12"/>
  <c r="D65" i="12"/>
  <c r="C65" i="12"/>
  <c r="AU64" i="12"/>
  <c r="AI64" i="12"/>
  <c r="W64" i="12"/>
  <c r="K64" i="12"/>
  <c r="D64" i="12"/>
  <c r="C64" i="12"/>
  <c r="AU63" i="12"/>
  <c r="AI63" i="12"/>
  <c r="W63" i="12"/>
  <c r="K63" i="12"/>
  <c r="D63" i="12"/>
  <c r="C63" i="12"/>
  <c r="AU62" i="12"/>
  <c r="AU67" i="12" s="1"/>
  <c r="AU84" i="12" s="1"/>
  <c r="AI62" i="12"/>
  <c r="AI67" i="12" s="1"/>
  <c r="AI84" i="12" s="1"/>
  <c r="W62" i="12"/>
  <c r="W67" i="12" s="1"/>
  <c r="W84" i="12" s="1"/>
  <c r="K62" i="12"/>
  <c r="K67" i="12" s="1"/>
  <c r="K84" i="12" s="1"/>
  <c r="D62" i="12"/>
  <c r="D67" i="12" s="1"/>
  <c r="D84" i="12" s="1"/>
  <c r="C62" i="12"/>
  <c r="C60" i="12"/>
  <c r="AW55" i="12"/>
  <c r="AK55" i="12"/>
  <c r="Y55" i="12"/>
  <c r="M55" i="12"/>
  <c r="AU53" i="12"/>
  <c r="AI53" i="12"/>
  <c r="W53" i="12"/>
  <c r="K53" i="12"/>
  <c r="D53" i="12"/>
  <c r="C53" i="12"/>
  <c r="AU52" i="12"/>
  <c r="AI52" i="12"/>
  <c r="W52" i="12"/>
  <c r="K52" i="12"/>
  <c r="D52" i="12"/>
  <c r="C52" i="12"/>
  <c r="AU51" i="12"/>
  <c r="AI51" i="12"/>
  <c r="W51" i="12"/>
  <c r="K51" i="12"/>
  <c r="D51" i="12"/>
  <c r="C51" i="12"/>
  <c r="AU50" i="12"/>
  <c r="AU55" i="12" s="1"/>
  <c r="AI50" i="12"/>
  <c r="AI55" i="12" s="1"/>
  <c r="W50" i="12"/>
  <c r="W55" i="12" s="1"/>
  <c r="K50" i="12"/>
  <c r="K55" i="12" s="1"/>
  <c r="D50" i="12"/>
  <c r="D55" i="12" s="1"/>
  <c r="C50" i="12"/>
  <c r="AW48" i="12"/>
  <c r="AK48" i="12"/>
  <c r="Y48" i="12"/>
  <c r="M48" i="12"/>
  <c r="AU46" i="12"/>
  <c r="AI46" i="12"/>
  <c r="W46" i="12"/>
  <c r="K46" i="12"/>
  <c r="D46" i="12"/>
  <c r="C46" i="12"/>
  <c r="AU45" i="12"/>
  <c r="AI45" i="12"/>
  <c r="W45" i="12"/>
  <c r="K45" i="12"/>
  <c r="D45" i="12"/>
  <c r="C45" i="12"/>
  <c r="AU44" i="12"/>
  <c r="AI44" i="12"/>
  <c r="W44" i="12"/>
  <c r="K44" i="12"/>
  <c r="D44" i="12"/>
  <c r="C44" i="12"/>
  <c r="AU43" i="12"/>
  <c r="AU48" i="12" s="1"/>
  <c r="AI43" i="12"/>
  <c r="AI48" i="12" s="1"/>
  <c r="W43" i="12"/>
  <c r="W48" i="12" s="1"/>
  <c r="K43" i="12"/>
  <c r="K48" i="12" s="1"/>
  <c r="D43" i="12"/>
  <c r="D48" i="12" s="1"/>
  <c r="C43" i="12"/>
  <c r="AW41" i="12"/>
  <c r="AW58" i="12" s="1"/>
  <c r="AK41" i="12"/>
  <c r="AK58" i="12" s="1"/>
  <c r="Y41" i="12"/>
  <c r="Y58" i="12" s="1"/>
  <c r="M41" i="12"/>
  <c r="M58" i="12" s="1"/>
  <c r="AU39" i="12"/>
  <c r="AI39" i="12"/>
  <c r="W39" i="12"/>
  <c r="K39" i="12"/>
  <c r="D39" i="12"/>
  <c r="C39" i="12"/>
  <c r="AU38" i="12"/>
  <c r="AI38" i="12"/>
  <c r="W38" i="12"/>
  <c r="K38" i="12"/>
  <c r="D38" i="12"/>
  <c r="C38" i="12"/>
  <c r="AU37" i="12"/>
  <c r="AI37" i="12"/>
  <c r="W37" i="12"/>
  <c r="K37" i="12"/>
  <c r="D37" i="12"/>
  <c r="C37" i="12"/>
  <c r="AU36" i="12"/>
  <c r="AU41" i="12" s="1"/>
  <c r="AU58" i="12" s="1"/>
  <c r="AI36" i="12"/>
  <c r="AI41" i="12" s="1"/>
  <c r="AI58" i="12" s="1"/>
  <c r="W36" i="12"/>
  <c r="W41" i="12" s="1"/>
  <c r="W58" i="12" s="1"/>
  <c r="K36" i="12"/>
  <c r="K41" i="12" s="1"/>
  <c r="K58" i="12" s="1"/>
  <c r="D36" i="12"/>
  <c r="D41" i="12" s="1"/>
  <c r="D58" i="12" s="1"/>
  <c r="C36" i="12"/>
  <c r="C34" i="12"/>
  <c r="AW29" i="12"/>
  <c r="AK29" i="12"/>
  <c r="Y29" i="12"/>
  <c r="M29" i="12"/>
  <c r="AU27" i="12"/>
  <c r="AI27" i="12"/>
  <c r="W27" i="12"/>
  <c r="K27" i="12"/>
  <c r="D27" i="12"/>
  <c r="C27" i="12"/>
  <c r="AU26" i="12"/>
  <c r="AI26" i="12"/>
  <c r="W26" i="12"/>
  <c r="K26" i="12"/>
  <c r="D26" i="12"/>
  <c r="C26" i="12"/>
  <c r="AU25" i="12"/>
  <c r="AI25" i="12"/>
  <c r="W25" i="12"/>
  <c r="K25" i="12"/>
  <c r="D25" i="12"/>
  <c r="C25" i="12"/>
  <c r="AU24" i="12"/>
  <c r="AU29" i="12" s="1"/>
  <c r="AI24" i="12"/>
  <c r="AI29" i="12" s="1"/>
  <c r="W24" i="12"/>
  <c r="W29" i="12" s="1"/>
  <c r="K24" i="12"/>
  <c r="K29" i="12" s="1"/>
  <c r="D24" i="12"/>
  <c r="D29" i="12" s="1"/>
  <c r="C24" i="12"/>
  <c r="AW22" i="12"/>
  <c r="AK22" i="12"/>
  <c r="Y22" i="12"/>
  <c r="M22" i="12"/>
  <c r="AU20" i="12"/>
  <c r="AI20" i="12"/>
  <c r="W20" i="12"/>
  <c r="K20" i="12"/>
  <c r="D20" i="12"/>
  <c r="C20" i="12"/>
  <c r="AU19" i="12"/>
  <c r="AI19" i="12"/>
  <c r="W19" i="12"/>
  <c r="K19" i="12"/>
  <c r="D19" i="12"/>
  <c r="C19" i="12"/>
  <c r="AU18" i="12"/>
  <c r="AI18" i="12"/>
  <c r="W18" i="12"/>
  <c r="K18" i="12"/>
  <c r="D18" i="12"/>
  <c r="C18" i="12"/>
  <c r="AU17" i="12"/>
  <c r="AU22" i="12" s="1"/>
  <c r="AI17" i="12"/>
  <c r="AI22" i="12" s="1"/>
  <c r="W17" i="12"/>
  <c r="W22" i="12" s="1"/>
  <c r="K17" i="12"/>
  <c r="K22" i="12" s="1"/>
  <c r="D17" i="12"/>
  <c r="D22" i="12" s="1"/>
  <c r="C17" i="12"/>
  <c r="AW15" i="12"/>
  <c r="AW32" i="12" s="1"/>
  <c r="AK15" i="12"/>
  <c r="AK32" i="12" s="1"/>
  <c r="Y15" i="12"/>
  <c r="Y32" i="12" s="1"/>
  <c r="M15" i="12"/>
  <c r="M32" i="12" s="1"/>
  <c r="AU13" i="12"/>
  <c r="AI13" i="12"/>
  <c r="W13" i="12"/>
  <c r="K13" i="12"/>
  <c r="D13" i="12"/>
  <c r="C13" i="12"/>
  <c r="AU12" i="12"/>
  <c r="AI12" i="12"/>
  <c r="W12" i="12"/>
  <c r="K12" i="12"/>
  <c r="D12" i="12"/>
  <c r="C12" i="12"/>
  <c r="AU11" i="12"/>
  <c r="AI11" i="12"/>
  <c r="W11" i="12"/>
  <c r="K11" i="12"/>
  <c r="D11" i="12"/>
  <c r="C11" i="12"/>
  <c r="AU10" i="12"/>
  <c r="AU15" i="12" s="1"/>
  <c r="AU32" i="12" s="1"/>
  <c r="AI10" i="12"/>
  <c r="AI15" i="12" s="1"/>
  <c r="AI32" i="12" s="1"/>
  <c r="W15" i="12"/>
  <c r="W32" i="12" s="1"/>
  <c r="K15" i="12"/>
  <c r="K32" i="12" s="1"/>
  <c r="D10" i="12"/>
  <c r="D15" i="12" s="1"/>
  <c r="D32" i="12" s="1"/>
  <c r="C10" i="12"/>
  <c r="C8" i="12"/>
  <c r="AW263" i="11"/>
  <c r="AK263" i="11"/>
  <c r="Y263" i="11"/>
  <c r="M263" i="11"/>
  <c r="AU261" i="11"/>
  <c r="AI261" i="11"/>
  <c r="W261" i="11"/>
  <c r="K261" i="11"/>
  <c r="D261" i="11"/>
  <c r="C261" i="11"/>
  <c r="AU260" i="11"/>
  <c r="AI260" i="11"/>
  <c r="W260" i="11"/>
  <c r="K260" i="11"/>
  <c r="D260" i="11"/>
  <c r="C260" i="11"/>
  <c r="AU259" i="11"/>
  <c r="AI259" i="11"/>
  <c r="W259" i="11"/>
  <c r="K259" i="11"/>
  <c r="D259" i="11"/>
  <c r="C259" i="11"/>
  <c r="AU258" i="11"/>
  <c r="AU263" i="11" s="1"/>
  <c r="AI258" i="11"/>
  <c r="AI263" i="11" s="1"/>
  <c r="W258" i="11"/>
  <c r="W263" i="11" s="1"/>
  <c r="K258" i="11"/>
  <c r="K263" i="11" s="1"/>
  <c r="D258" i="11"/>
  <c r="D263" i="11" s="1"/>
  <c r="C258" i="11"/>
  <c r="AU254" i="11"/>
  <c r="AI254" i="11"/>
  <c r="W254" i="11"/>
  <c r="K254" i="11"/>
  <c r="D254" i="11"/>
  <c r="C254" i="11"/>
  <c r="AU253" i="11"/>
  <c r="AI253" i="11"/>
  <c r="W253" i="11"/>
  <c r="K253" i="11"/>
  <c r="D253" i="11"/>
  <c r="C253" i="11"/>
  <c r="AU252" i="11"/>
  <c r="AI252" i="11"/>
  <c r="W252" i="11"/>
  <c r="K252" i="11"/>
  <c r="D252" i="11"/>
  <c r="C252" i="11"/>
  <c r="AU251" i="11"/>
  <c r="AU256" i="11" s="1"/>
  <c r="AI251" i="11"/>
  <c r="AI256" i="11" s="1"/>
  <c r="W251" i="11"/>
  <c r="W256" i="11" s="1"/>
  <c r="K251" i="11"/>
  <c r="K256" i="11" s="1"/>
  <c r="D251" i="11"/>
  <c r="D256" i="11" s="1"/>
  <c r="C251" i="11"/>
  <c r="AU247" i="11"/>
  <c r="AI247" i="11"/>
  <c r="W247" i="11"/>
  <c r="K247" i="11"/>
  <c r="D247" i="11"/>
  <c r="C247" i="11"/>
  <c r="AU246" i="11"/>
  <c r="AI246" i="11"/>
  <c r="W246" i="11"/>
  <c r="K246" i="11"/>
  <c r="D246" i="11"/>
  <c r="C246" i="11"/>
  <c r="AU245" i="11"/>
  <c r="AI245" i="11"/>
  <c r="W245" i="11"/>
  <c r="K245" i="11"/>
  <c r="D245" i="11"/>
  <c r="C245" i="11"/>
  <c r="AU244" i="11"/>
  <c r="AU249" i="11" s="1"/>
  <c r="AU266" i="11" s="1"/>
  <c r="AI244" i="11"/>
  <c r="AI249" i="11" s="1"/>
  <c r="AI266" i="11" s="1"/>
  <c r="W244" i="11"/>
  <c r="W249" i="11" s="1"/>
  <c r="W266" i="11" s="1"/>
  <c r="K244" i="11"/>
  <c r="K249" i="11" s="1"/>
  <c r="K266" i="11" s="1"/>
  <c r="D244" i="11"/>
  <c r="D249" i="11" s="1"/>
  <c r="D266" i="11" s="1"/>
  <c r="C244" i="11"/>
  <c r="C242" i="11"/>
  <c r="AW237" i="11"/>
  <c r="AK237" i="11"/>
  <c r="Y237" i="11"/>
  <c r="M237" i="11"/>
  <c r="AU235" i="11"/>
  <c r="AI235" i="11"/>
  <c r="W235" i="11"/>
  <c r="K235" i="11"/>
  <c r="D235" i="11"/>
  <c r="C235" i="11"/>
  <c r="AU234" i="11"/>
  <c r="AI234" i="11"/>
  <c r="W234" i="11"/>
  <c r="K234" i="11"/>
  <c r="D234" i="11"/>
  <c r="C234" i="11"/>
  <c r="AU233" i="11"/>
  <c r="AI233" i="11"/>
  <c r="W233" i="11"/>
  <c r="K233" i="11"/>
  <c r="D233" i="11"/>
  <c r="C233" i="11"/>
  <c r="AU232" i="11"/>
  <c r="AU237" i="11" s="1"/>
  <c r="AI232" i="11"/>
  <c r="AI237" i="11" s="1"/>
  <c r="W232" i="11"/>
  <c r="W237" i="11" s="1"/>
  <c r="K232" i="11"/>
  <c r="K237" i="11" s="1"/>
  <c r="D232" i="11"/>
  <c r="D237" i="11" s="1"/>
  <c r="C232" i="11"/>
  <c r="AU228" i="11"/>
  <c r="AI228" i="11"/>
  <c r="W228" i="11"/>
  <c r="K228" i="11"/>
  <c r="D228" i="11"/>
  <c r="C228" i="11"/>
  <c r="AU227" i="11"/>
  <c r="AI227" i="11"/>
  <c r="W227" i="11"/>
  <c r="K227" i="11"/>
  <c r="D227" i="11"/>
  <c r="C227" i="11"/>
  <c r="AU226" i="11"/>
  <c r="AI226" i="11"/>
  <c r="W226" i="11"/>
  <c r="K226" i="11"/>
  <c r="D226" i="11"/>
  <c r="C226" i="11"/>
  <c r="AU225" i="11"/>
  <c r="AU230" i="11" s="1"/>
  <c r="AI225" i="11"/>
  <c r="AI230" i="11" s="1"/>
  <c r="W225" i="11"/>
  <c r="W230" i="11" s="1"/>
  <c r="K225" i="11"/>
  <c r="K230" i="11" s="1"/>
  <c r="D225" i="11"/>
  <c r="D230" i="11" s="1"/>
  <c r="C225" i="11"/>
  <c r="AU221" i="11"/>
  <c r="AI221" i="11"/>
  <c r="W221" i="11"/>
  <c r="K221" i="11"/>
  <c r="D221" i="11"/>
  <c r="C221" i="11"/>
  <c r="AU220" i="11"/>
  <c r="AI220" i="11"/>
  <c r="W220" i="11"/>
  <c r="K220" i="11"/>
  <c r="D220" i="11"/>
  <c r="C220" i="11"/>
  <c r="AU219" i="11"/>
  <c r="AI219" i="11"/>
  <c r="W219" i="11"/>
  <c r="K219" i="11"/>
  <c r="D219" i="11"/>
  <c r="C219" i="11"/>
  <c r="AU218" i="11"/>
  <c r="AU223" i="11" s="1"/>
  <c r="AU240" i="11" s="1"/>
  <c r="AI218" i="11"/>
  <c r="AI223" i="11" s="1"/>
  <c r="AI240" i="11" s="1"/>
  <c r="W218" i="11"/>
  <c r="W223" i="11" s="1"/>
  <c r="W240" i="11" s="1"/>
  <c r="K218" i="11"/>
  <c r="K223" i="11" s="1"/>
  <c r="K240" i="11" s="1"/>
  <c r="D218" i="11"/>
  <c r="D223" i="11" s="1"/>
  <c r="D240" i="11" s="1"/>
  <c r="C218" i="11"/>
  <c r="C216" i="11"/>
  <c r="AW211" i="11"/>
  <c r="AK211" i="11"/>
  <c r="Y211" i="11"/>
  <c r="M211" i="11"/>
  <c r="AU209" i="11"/>
  <c r="AI209" i="11"/>
  <c r="W209" i="11"/>
  <c r="K209" i="11"/>
  <c r="D209" i="11"/>
  <c r="C209" i="11"/>
  <c r="AU208" i="11"/>
  <c r="AI208" i="11"/>
  <c r="W208" i="11"/>
  <c r="K208" i="11"/>
  <c r="D208" i="11"/>
  <c r="C208" i="11"/>
  <c r="AU207" i="11"/>
  <c r="AI207" i="11"/>
  <c r="W207" i="11"/>
  <c r="K207" i="11"/>
  <c r="D207" i="11"/>
  <c r="C207" i="11"/>
  <c r="AU206" i="11"/>
  <c r="AU211" i="11" s="1"/>
  <c r="AI206" i="11"/>
  <c r="AI211" i="11" s="1"/>
  <c r="W206" i="11"/>
  <c r="W211" i="11" s="1"/>
  <c r="K206" i="11"/>
  <c r="K211" i="11" s="1"/>
  <c r="D206" i="11"/>
  <c r="D211" i="11" s="1"/>
  <c r="C206" i="11"/>
  <c r="AU202" i="11"/>
  <c r="AI202" i="11"/>
  <c r="W202" i="11"/>
  <c r="K202" i="11"/>
  <c r="D202" i="11"/>
  <c r="C202" i="11"/>
  <c r="AU201" i="11"/>
  <c r="AI201" i="11"/>
  <c r="W201" i="11"/>
  <c r="K201" i="11"/>
  <c r="D201" i="11"/>
  <c r="C201" i="11"/>
  <c r="AU200" i="11"/>
  <c r="AI200" i="11"/>
  <c r="W200" i="11"/>
  <c r="K200" i="11"/>
  <c r="D200" i="11"/>
  <c r="C200" i="11"/>
  <c r="AU199" i="11"/>
  <c r="AU204" i="11" s="1"/>
  <c r="AI199" i="11"/>
  <c r="AI204" i="11" s="1"/>
  <c r="W199" i="11"/>
  <c r="W204" i="11" s="1"/>
  <c r="K199" i="11"/>
  <c r="K204" i="11" s="1"/>
  <c r="D199" i="11"/>
  <c r="D204" i="11" s="1"/>
  <c r="C199" i="11"/>
  <c r="AU195" i="11"/>
  <c r="AI195" i="11"/>
  <c r="W195" i="11"/>
  <c r="K195" i="11"/>
  <c r="D195" i="11"/>
  <c r="C195" i="11"/>
  <c r="AU194" i="11"/>
  <c r="AI194" i="11"/>
  <c r="W194" i="11"/>
  <c r="K194" i="11"/>
  <c r="D194" i="11"/>
  <c r="C194" i="11"/>
  <c r="AU193" i="11"/>
  <c r="AI193" i="11"/>
  <c r="W193" i="11"/>
  <c r="K193" i="11"/>
  <c r="D193" i="11"/>
  <c r="C193" i="11"/>
  <c r="AU192" i="11"/>
  <c r="AU197" i="11" s="1"/>
  <c r="AU214" i="11" s="1"/>
  <c r="AI192" i="11"/>
  <c r="AI197" i="11" s="1"/>
  <c r="AI214" i="11" s="1"/>
  <c r="W192" i="11"/>
  <c r="W197" i="11" s="1"/>
  <c r="W214" i="11" s="1"/>
  <c r="K192" i="11"/>
  <c r="K197" i="11" s="1"/>
  <c r="K214" i="11" s="1"/>
  <c r="D192" i="11"/>
  <c r="D197" i="11" s="1"/>
  <c r="D214" i="11" s="1"/>
  <c r="C192" i="11"/>
  <c r="C190" i="11"/>
  <c r="AW185" i="11"/>
  <c r="AK185" i="11"/>
  <c r="Y185" i="11"/>
  <c r="M185" i="11"/>
  <c r="AU183" i="11"/>
  <c r="AI183" i="11"/>
  <c r="W183" i="11"/>
  <c r="K183" i="11"/>
  <c r="D183" i="11"/>
  <c r="C183" i="11"/>
  <c r="AU182" i="11"/>
  <c r="AI182" i="11"/>
  <c r="W182" i="11"/>
  <c r="K182" i="11"/>
  <c r="D182" i="11"/>
  <c r="C182" i="11"/>
  <c r="AU181" i="11"/>
  <c r="AI181" i="11"/>
  <c r="W181" i="11"/>
  <c r="K181" i="11"/>
  <c r="D181" i="11"/>
  <c r="C181" i="11"/>
  <c r="AU180" i="11"/>
  <c r="AU185" i="11" s="1"/>
  <c r="AI180" i="11"/>
  <c r="AI185" i="11" s="1"/>
  <c r="W180" i="11"/>
  <c r="W185" i="11" s="1"/>
  <c r="K180" i="11"/>
  <c r="K185" i="11" s="1"/>
  <c r="D180" i="11"/>
  <c r="D185" i="11" s="1"/>
  <c r="C180" i="11"/>
  <c r="AU176" i="11"/>
  <c r="AI176" i="11"/>
  <c r="W176" i="11"/>
  <c r="K176" i="11"/>
  <c r="D176" i="11"/>
  <c r="C176" i="11"/>
  <c r="AU175" i="11"/>
  <c r="AI175" i="11"/>
  <c r="W175" i="11"/>
  <c r="K175" i="11"/>
  <c r="D175" i="11"/>
  <c r="C175" i="11"/>
  <c r="AU174" i="11"/>
  <c r="AI174" i="11"/>
  <c r="W174" i="11"/>
  <c r="K174" i="11"/>
  <c r="D174" i="11"/>
  <c r="C174" i="11"/>
  <c r="AU173" i="11"/>
  <c r="AU178" i="11" s="1"/>
  <c r="AI173" i="11"/>
  <c r="AI178" i="11" s="1"/>
  <c r="W173" i="11"/>
  <c r="W178" i="11" s="1"/>
  <c r="K173" i="11"/>
  <c r="K178" i="11" s="1"/>
  <c r="D173" i="11"/>
  <c r="D178" i="11" s="1"/>
  <c r="C173" i="11"/>
  <c r="AU169" i="11"/>
  <c r="AI169" i="11"/>
  <c r="W169" i="11"/>
  <c r="K169" i="11"/>
  <c r="D169" i="11"/>
  <c r="C169" i="11"/>
  <c r="AU168" i="11"/>
  <c r="AI168" i="11"/>
  <c r="W168" i="11"/>
  <c r="K168" i="11"/>
  <c r="D168" i="11"/>
  <c r="C168" i="11"/>
  <c r="AU167" i="11"/>
  <c r="AI167" i="11"/>
  <c r="W167" i="11"/>
  <c r="K167" i="11"/>
  <c r="D167" i="11"/>
  <c r="C167" i="11"/>
  <c r="AU166" i="11"/>
  <c r="AU171" i="11" s="1"/>
  <c r="AU188" i="11" s="1"/>
  <c r="AI166" i="11"/>
  <c r="AI171" i="11" s="1"/>
  <c r="AI188" i="11" s="1"/>
  <c r="W166" i="11"/>
  <c r="W171" i="11" s="1"/>
  <c r="W188" i="11" s="1"/>
  <c r="K166" i="11"/>
  <c r="K171" i="11" s="1"/>
  <c r="K188" i="11" s="1"/>
  <c r="D166" i="11"/>
  <c r="D171" i="11" s="1"/>
  <c r="D188" i="11" s="1"/>
  <c r="C166" i="11"/>
  <c r="C164" i="11"/>
  <c r="AW159" i="11"/>
  <c r="AK159" i="11"/>
  <c r="Y159" i="11"/>
  <c r="M159" i="11"/>
  <c r="AU157" i="11"/>
  <c r="AI157" i="11"/>
  <c r="W157" i="11"/>
  <c r="K157" i="11"/>
  <c r="D157" i="11"/>
  <c r="C157" i="11"/>
  <c r="AU156" i="11"/>
  <c r="AI156" i="11"/>
  <c r="W156" i="11"/>
  <c r="K156" i="11"/>
  <c r="D156" i="11"/>
  <c r="C156" i="11"/>
  <c r="AU155" i="11"/>
  <c r="AI155" i="11"/>
  <c r="W155" i="11"/>
  <c r="K155" i="11"/>
  <c r="D155" i="11"/>
  <c r="C155" i="11"/>
  <c r="AU154" i="11"/>
  <c r="AU159" i="11" s="1"/>
  <c r="AI154" i="11"/>
  <c r="AI159" i="11" s="1"/>
  <c r="W154" i="11"/>
  <c r="W159" i="11" s="1"/>
  <c r="K154" i="11"/>
  <c r="K159" i="11" s="1"/>
  <c r="D154" i="11"/>
  <c r="D159" i="11" s="1"/>
  <c r="C154" i="11"/>
  <c r="AU150" i="11"/>
  <c r="AI150" i="11"/>
  <c r="W150" i="11"/>
  <c r="K150" i="11"/>
  <c r="D150" i="11"/>
  <c r="C150" i="11"/>
  <c r="AU149" i="11"/>
  <c r="AI149" i="11"/>
  <c r="W149" i="11"/>
  <c r="K149" i="11"/>
  <c r="D149" i="11"/>
  <c r="C149" i="11"/>
  <c r="AU148" i="11"/>
  <c r="AI148" i="11"/>
  <c r="W148" i="11"/>
  <c r="K148" i="11"/>
  <c r="D148" i="11"/>
  <c r="C148" i="11"/>
  <c r="AU147" i="11"/>
  <c r="AU152" i="11" s="1"/>
  <c r="AI147" i="11"/>
  <c r="AI152" i="11" s="1"/>
  <c r="W147" i="11"/>
  <c r="W152" i="11" s="1"/>
  <c r="K147" i="11"/>
  <c r="K152" i="11" s="1"/>
  <c r="D147" i="11"/>
  <c r="D152" i="11" s="1"/>
  <c r="C147" i="11"/>
  <c r="AU143" i="11"/>
  <c r="AI143" i="11"/>
  <c r="W143" i="11"/>
  <c r="K143" i="11"/>
  <c r="D143" i="11"/>
  <c r="C143" i="11"/>
  <c r="AU142" i="11"/>
  <c r="AI142" i="11"/>
  <c r="W142" i="11"/>
  <c r="K142" i="11"/>
  <c r="D142" i="11"/>
  <c r="C142" i="11"/>
  <c r="AU141" i="11"/>
  <c r="AI141" i="11"/>
  <c r="W141" i="11"/>
  <c r="K141" i="11"/>
  <c r="D141" i="11"/>
  <c r="C141" i="11"/>
  <c r="AU140" i="11"/>
  <c r="AU145" i="11" s="1"/>
  <c r="AU162" i="11" s="1"/>
  <c r="AI140" i="11"/>
  <c r="AI145" i="11" s="1"/>
  <c r="AI162" i="11" s="1"/>
  <c r="W140" i="11"/>
  <c r="W145" i="11" s="1"/>
  <c r="W162" i="11" s="1"/>
  <c r="K140" i="11"/>
  <c r="K145" i="11" s="1"/>
  <c r="K162" i="11" s="1"/>
  <c r="D140" i="11"/>
  <c r="D145" i="11" s="1"/>
  <c r="D162" i="11" s="1"/>
  <c r="C140" i="11"/>
  <c r="C138" i="11"/>
  <c r="AW133" i="11"/>
  <c r="AK133" i="11"/>
  <c r="Y133" i="11"/>
  <c r="M133" i="11"/>
  <c r="AU131" i="11"/>
  <c r="AI131" i="11"/>
  <c r="W131" i="11"/>
  <c r="K131" i="11"/>
  <c r="D131" i="11"/>
  <c r="C131" i="11"/>
  <c r="AU130" i="11"/>
  <c r="AI130" i="11"/>
  <c r="W130" i="11"/>
  <c r="K130" i="11"/>
  <c r="D130" i="11"/>
  <c r="C130" i="11"/>
  <c r="AU129" i="11"/>
  <c r="AI129" i="11"/>
  <c r="W129" i="11"/>
  <c r="K129" i="11"/>
  <c r="D129" i="11"/>
  <c r="C129" i="11"/>
  <c r="AU128" i="11"/>
  <c r="AU133" i="11" s="1"/>
  <c r="AI128" i="11"/>
  <c r="AI133" i="11" s="1"/>
  <c r="W128" i="11"/>
  <c r="W133" i="11" s="1"/>
  <c r="K128" i="11"/>
  <c r="K133" i="11" s="1"/>
  <c r="D128" i="11"/>
  <c r="D133" i="11" s="1"/>
  <c r="C128" i="11"/>
  <c r="AU124" i="11"/>
  <c r="AI124" i="11"/>
  <c r="W124" i="11"/>
  <c r="K124" i="11"/>
  <c r="D124" i="11"/>
  <c r="C124" i="11"/>
  <c r="AU123" i="11"/>
  <c r="AI123" i="11"/>
  <c r="W123" i="11"/>
  <c r="K123" i="11"/>
  <c r="D123" i="11"/>
  <c r="C123" i="11"/>
  <c r="AU122" i="11"/>
  <c r="AI122" i="11"/>
  <c r="W122" i="11"/>
  <c r="K122" i="11"/>
  <c r="D122" i="11"/>
  <c r="C122" i="11"/>
  <c r="AU121" i="11"/>
  <c r="AU126" i="11" s="1"/>
  <c r="AI121" i="11"/>
  <c r="AI126" i="11" s="1"/>
  <c r="W121" i="11"/>
  <c r="W126" i="11" s="1"/>
  <c r="K121" i="11"/>
  <c r="K126" i="11" s="1"/>
  <c r="D121" i="11"/>
  <c r="D126" i="11" s="1"/>
  <c r="C121" i="11"/>
  <c r="AU117" i="11"/>
  <c r="AI117" i="11"/>
  <c r="W117" i="11"/>
  <c r="K117" i="11"/>
  <c r="D117" i="11"/>
  <c r="C117" i="11"/>
  <c r="AU116" i="11"/>
  <c r="AI116" i="11"/>
  <c r="W116" i="11"/>
  <c r="K116" i="11"/>
  <c r="D116" i="11"/>
  <c r="C116" i="11"/>
  <c r="AU115" i="11"/>
  <c r="AI115" i="11"/>
  <c r="W115" i="11"/>
  <c r="K115" i="11"/>
  <c r="D115" i="11"/>
  <c r="C115" i="11"/>
  <c r="AU114" i="11"/>
  <c r="AU119" i="11" s="1"/>
  <c r="AU136" i="11" s="1"/>
  <c r="AI114" i="11"/>
  <c r="AI119" i="11" s="1"/>
  <c r="AI136" i="11" s="1"/>
  <c r="W114" i="11"/>
  <c r="W119" i="11" s="1"/>
  <c r="W136" i="11" s="1"/>
  <c r="K114" i="11"/>
  <c r="K119" i="11" s="1"/>
  <c r="K136" i="11" s="1"/>
  <c r="D114" i="11"/>
  <c r="D119" i="11" s="1"/>
  <c r="D136" i="11" s="1"/>
  <c r="C114" i="11"/>
  <c r="C112" i="11"/>
  <c r="AW107" i="11"/>
  <c r="AK107" i="11"/>
  <c r="Y107" i="11"/>
  <c r="M107" i="11"/>
  <c r="AU105" i="11"/>
  <c r="AI105" i="11"/>
  <c r="W105" i="11"/>
  <c r="K105" i="11"/>
  <c r="D105" i="11"/>
  <c r="C105" i="11"/>
  <c r="AU104" i="11"/>
  <c r="AI104" i="11"/>
  <c r="W104" i="11"/>
  <c r="K104" i="11"/>
  <c r="D104" i="11"/>
  <c r="C104" i="11"/>
  <c r="AU103" i="11"/>
  <c r="AI103" i="11"/>
  <c r="W103" i="11"/>
  <c r="K103" i="11"/>
  <c r="D103" i="11"/>
  <c r="C103" i="11"/>
  <c r="AU102" i="11"/>
  <c r="AU107" i="11" s="1"/>
  <c r="AI102" i="11"/>
  <c r="AI107" i="11" s="1"/>
  <c r="W102" i="11"/>
  <c r="W107" i="11" s="1"/>
  <c r="K102" i="11"/>
  <c r="K107" i="11" s="1"/>
  <c r="D102" i="11"/>
  <c r="D107" i="11" s="1"/>
  <c r="C102" i="11"/>
  <c r="AW100" i="11"/>
  <c r="AK100" i="11"/>
  <c r="Y100" i="11"/>
  <c r="M100" i="11"/>
  <c r="AU98" i="11"/>
  <c r="AI98" i="11"/>
  <c r="W98" i="11"/>
  <c r="K98" i="11"/>
  <c r="D98" i="11"/>
  <c r="C98" i="11"/>
  <c r="AU97" i="11"/>
  <c r="AI97" i="11"/>
  <c r="W97" i="11"/>
  <c r="K97" i="11"/>
  <c r="D97" i="11"/>
  <c r="C97" i="11"/>
  <c r="AU96" i="11"/>
  <c r="AI96" i="11"/>
  <c r="W96" i="11"/>
  <c r="K96" i="11"/>
  <c r="D96" i="11"/>
  <c r="C96" i="11"/>
  <c r="AU95" i="11"/>
  <c r="AU100" i="11" s="1"/>
  <c r="AI95" i="11"/>
  <c r="AI100" i="11" s="1"/>
  <c r="W95" i="11"/>
  <c r="W100" i="11" s="1"/>
  <c r="K95" i="11"/>
  <c r="K100" i="11" s="1"/>
  <c r="D95" i="11"/>
  <c r="D100" i="11" s="1"/>
  <c r="C95" i="11"/>
  <c r="AW93" i="11"/>
  <c r="AK93" i="11"/>
  <c r="Y93" i="11"/>
  <c r="M93" i="11"/>
  <c r="AU91" i="11"/>
  <c r="AI91" i="11"/>
  <c r="W91" i="11"/>
  <c r="K91" i="11"/>
  <c r="D91" i="11"/>
  <c r="C91" i="11"/>
  <c r="AU90" i="11"/>
  <c r="AI90" i="11"/>
  <c r="W90" i="11"/>
  <c r="K90" i="11"/>
  <c r="D90" i="11"/>
  <c r="C90" i="11"/>
  <c r="AU89" i="11"/>
  <c r="AI89" i="11"/>
  <c r="W89" i="11"/>
  <c r="K89" i="11"/>
  <c r="D89" i="11"/>
  <c r="C89" i="11"/>
  <c r="AU88" i="11"/>
  <c r="AU93" i="11" s="1"/>
  <c r="AU110" i="11" s="1"/>
  <c r="AI88" i="11"/>
  <c r="AI93" i="11" s="1"/>
  <c r="AI110" i="11" s="1"/>
  <c r="W88" i="11"/>
  <c r="W93" i="11" s="1"/>
  <c r="W110" i="11" s="1"/>
  <c r="K88" i="11"/>
  <c r="K93" i="11" s="1"/>
  <c r="K110" i="11" s="1"/>
  <c r="D88" i="11"/>
  <c r="D93" i="11" s="1"/>
  <c r="D110" i="11" s="1"/>
  <c r="C88" i="11"/>
  <c r="C86" i="11"/>
  <c r="AW81" i="11"/>
  <c r="AK81" i="11"/>
  <c r="Y81" i="11"/>
  <c r="M81" i="11"/>
  <c r="AU79" i="11"/>
  <c r="AI79" i="11"/>
  <c r="W79" i="11"/>
  <c r="K79" i="11"/>
  <c r="D79" i="11"/>
  <c r="C79" i="11"/>
  <c r="AU78" i="11"/>
  <c r="AI78" i="11"/>
  <c r="W78" i="11"/>
  <c r="K78" i="11"/>
  <c r="D78" i="11"/>
  <c r="C78" i="11"/>
  <c r="AU77" i="11"/>
  <c r="AI77" i="11"/>
  <c r="W77" i="11"/>
  <c r="K77" i="11"/>
  <c r="D77" i="11"/>
  <c r="C77" i="11"/>
  <c r="AU76" i="11"/>
  <c r="AU81" i="11" s="1"/>
  <c r="AI76" i="11"/>
  <c r="AI81" i="11" s="1"/>
  <c r="W76" i="11"/>
  <c r="W81" i="11" s="1"/>
  <c r="K76" i="11"/>
  <c r="K81" i="11" s="1"/>
  <c r="D76" i="11"/>
  <c r="D81" i="11" s="1"/>
  <c r="C76" i="11"/>
  <c r="AW74" i="11"/>
  <c r="AK74" i="11"/>
  <c r="Y74" i="11"/>
  <c r="M74" i="11"/>
  <c r="AU72" i="11"/>
  <c r="AI72" i="11"/>
  <c r="W72" i="11"/>
  <c r="K72" i="11"/>
  <c r="D72" i="11"/>
  <c r="C72" i="11"/>
  <c r="AU71" i="11"/>
  <c r="AI71" i="11"/>
  <c r="W71" i="11"/>
  <c r="K71" i="11"/>
  <c r="D71" i="11"/>
  <c r="C71" i="11"/>
  <c r="AU70" i="11"/>
  <c r="AI70" i="11"/>
  <c r="W70" i="11"/>
  <c r="K70" i="11"/>
  <c r="D70" i="11"/>
  <c r="C70" i="11"/>
  <c r="AU69" i="11"/>
  <c r="AU74" i="11" s="1"/>
  <c r="AI69" i="11"/>
  <c r="AI74" i="11" s="1"/>
  <c r="W69" i="11"/>
  <c r="W74" i="11" s="1"/>
  <c r="K69" i="11"/>
  <c r="K74" i="11" s="1"/>
  <c r="D69" i="11"/>
  <c r="D74" i="11" s="1"/>
  <c r="C69" i="11"/>
  <c r="AW67" i="11"/>
  <c r="AK67" i="11"/>
  <c r="Y67" i="11"/>
  <c r="M67" i="11"/>
  <c r="AU65" i="11"/>
  <c r="AI65" i="11"/>
  <c r="W65" i="11"/>
  <c r="K65" i="11"/>
  <c r="D65" i="11"/>
  <c r="C65" i="11"/>
  <c r="AU64" i="11"/>
  <c r="AI64" i="11"/>
  <c r="W64" i="11"/>
  <c r="K64" i="11"/>
  <c r="D64" i="11"/>
  <c r="C64" i="11"/>
  <c r="AU63" i="11"/>
  <c r="AI63" i="11"/>
  <c r="W63" i="11"/>
  <c r="K63" i="11"/>
  <c r="D63" i="11"/>
  <c r="C63" i="11"/>
  <c r="AU62" i="11"/>
  <c r="AU67" i="11" s="1"/>
  <c r="AU84" i="11" s="1"/>
  <c r="AI62" i="11"/>
  <c r="AI67" i="11" s="1"/>
  <c r="AI84" i="11" s="1"/>
  <c r="W62" i="11"/>
  <c r="W67" i="11" s="1"/>
  <c r="W84" i="11" s="1"/>
  <c r="K62" i="11"/>
  <c r="K67" i="11" s="1"/>
  <c r="K84" i="11" s="1"/>
  <c r="D62" i="11"/>
  <c r="D67" i="11" s="1"/>
  <c r="D84" i="11" s="1"/>
  <c r="C62" i="11"/>
  <c r="C60" i="11"/>
  <c r="AW55" i="11"/>
  <c r="AK55" i="11"/>
  <c r="Y55" i="11"/>
  <c r="M55" i="11"/>
  <c r="AU53" i="11"/>
  <c r="AI53" i="11"/>
  <c r="W53" i="11"/>
  <c r="K53" i="11"/>
  <c r="D53" i="11"/>
  <c r="C53" i="11"/>
  <c r="AU52" i="11"/>
  <c r="AI52" i="11"/>
  <c r="W52" i="11"/>
  <c r="K52" i="11"/>
  <c r="D52" i="11"/>
  <c r="C52" i="11"/>
  <c r="AU51" i="11"/>
  <c r="AI51" i="11"/>
  <c r="W51" i="11"/>
  <c r="K51" i="11"/>
  <c r="D51" i="11"/>
  <c r="C51" i="11"/>
  <c r="AU50" i="11"/>
  <c r="AU55" i="11" s="1"/>
  <c r="AI50" i="11"/>
  <c r="AI55" i="11" s="1"/>
  <c r="W50" i="11"/>
  <c r="W55" i="11" s="1"/>
  <c r="K50" i="11"/>
  <c r="K55" i="11" s="1"/>
  <c r="D50" i="11"/>
  <c r="D55" i="11" s="1"/>
  <c r="C50" i="11"/>
  <c r="AW48" i="11"/>
  <c r="AK48" i="11"/>
  <c r="Y48" i="11"/>
  <c r="M48" i="11"/>
  <c r="AU46" i="11"/>
  <c r="AI46" i="11"/>
  <c r="W46" i="11"/>
  <c r="K46" i="11"/>
  <c r="D46" i="11"/>
  <c r="C46" i="11"/>
  <c r="AU45" i="11"/>
  <c r="AI45" i="11"/>
  <c r="W45" i="11"/>
  <c r="K45" i="11"/>
  <c r="D45" i="11"/>
  <c r="C45" i="11"/>
  <c r="AU44" i="11"/>
  <c r="AI44" i="11"/>
  <c r="W44" i="11"/>
  <c r="K44" i="11"/>
  <c r="D44" i="11"/>
  <c r="C44" i="11"/>
  <c r="AU43" i="11"/>
  <c r="AU48" i="11" s="1"/>
  <c r="AI43" i="11"/>
  <c r="AI48" i="11" s="1"/>
  <c r="W43" i="11"/>
  <c r="W48" i="11" s="1"/>
  <c r="K43" i="11"/>
  <c r="K48" i="11" s="1"/>
  <c r="D43" i="11"/>
  <c r="D48" i="11" s="1"/>
  <c r="C43" i="11"/>
  <c r="AW41" i="11"/>
  <c r="AW58" i="11" s="1"/>
  <c r="AK41" i="11"/>
  <c r="AK58" i="11" s="1"/>
  <c r="Y41" i="11"/>
  <c r="Y58" i="11" s="1"/>
  <c r="M41" i="11"/>
  <c r="M58" i="11" s="1"/>
  <c r="AU39" i="11"/>
  <c r="AI39" i="11"/>
  <c r="W39" i="11"/>
  <c r="K39" i="11"/>
  <c r="D39" i="11"/>
  <c r="C39" i="11"/>
  <c r="AU38" i="11"/>
  <c r="AI38" i="11"/>
  <c r="W38" i="11"/>
  <c r="K38" i="11"/>
  <c r="D38" i="11"/>
  <c r="C38" i="11"/>
  <c r="AU37" i="11"/>
  <c r="AI37" i="11"/>
  <c r="W37" i="11"/>
  <c r="K37" i="11"/>
  <c r="D37" i="11"/>
  <c r="C37" i="11"/>
  <c r="AU36" i="11"/>
  <c r="AU41" i="11" s="1"/>
  <c r="AU58" i="11" s="1"/>
  <c r="AI36" i="11"/>
  <c r="AI41" i="11" s="1"/>
  <c r="AI58" i="11" s="1"/>
  <c r="W36" i="11"/>
  <c r="W41" i="11" s="1"/>
  <c r="W58" i="11" s="1"/>
  <c r="K36" i="11"/>
  <c r="K41" i="11" s="1"/>
  <c r="K58" i="11" s="1"/>
  <c r="D36" i="11"/>
  <c r="D41" i="11" s="1"/>
  <c r="D58" i="11" s="1"/>
  <c r="C36" i="11"/>
  <c r="C34" i="11"/>
  <c r="AW29" i="11"/>
  <c r="AK29" i="11"/>
  <c r="Y29" i="11"/>
  <c r="M29" i="11"/>
  <c r="AU27" i="11"/>
  <c r="AI27" i="11"/>
  <c r="W27" i="11"/>
  <c r="K27" i="11"/>
  <c r="D27" i="11"/>
  <c r="C27" i="11"/>
  <c r="AU26" i="11"/>
  <c r="AI26" i="11"/>
  <c r="W26" i="11"/>
  <c r="K26" i="11"/>
  <c r="D26" i="11"/>
  <c r="C26" i="11"/>
  <c r="AU25" i="11"/>
  <c r="AI25" i="11"/>
  <c r="W25" i="11"/>
  <c r="K25" i="11"/>
  <c r="D25" i="11"/>
  <c r="C25" i="11"/>
  <c r="AU24" i="11"/>
  <c r="AU29" i="11" s="1"/>
  <c r="AI24" i="11"/>
  <c r="AI29" i="11" s="1"/>
  <c r="W24" i="11"/>
  <c r="W29" i="11" s="1"/>
  <c r="K24" i="11"/>
  <c r="K29" i="11" s="1"/>
  <c r="D24" i="11"/>
  <c r="D29" i="11" s="1"/>
  <c r="C24" i="11"/>
  <c r="AW22" i="11"/>
  <c r="AK22" i="11"/>
  <c r="Y22" i="11"/>
  <c r="M22" i="11"/>
  <c r="AU20" i="11"/>
  <c r="AI20" i="11"/>
  <c r="W20" i="11"/>
  <c r="K20" i="11"/>
  <c r="D20" i="11"/>
  <c r="C20" i="11"/>
  <c r="AU19" i="11"/>
  <c r="AI19" i="11"/>
  <c r="W19" i="11"/>
  <c r="K19" i="11"/>
  <c r="D19" i="11"/>
  <c r="C19" i="11"/>
  <c r="AU18" i="11"/>
  <c r="AI18" i="11"/>
  <c r="W18" i="11"/>
  <c r="K18" i="11"/>
  <c r="D18" i="11"/>
  <c r="C18" i="11"/>
  <c r="AU17" i="11"/>
  <c r="AU22" i="11" s="1"/>
  <c r="AI17" i="11"/>
  <c r="AI22" i="11" s="1"/>
  <c r="W17" i="11"/>
  <c r="W22" i="11" s="1"/>
  <c r="K17" i="11"/>
  <c r="K22" i="11" s="1"/>
  <c r="D17" i="11"/>
  <c r="D22" i="11" s="1"/>
  <c r="C17" i="11"/>
  <c r="AW15" i="11"/>
  <c r="AW32" i="11" s="1"/>
  <c r="AK15" i="11"/>
  <c r="AK32" i="11" s="1"/>
  <c r="Y15" i="11"/>
  <c r="Y32" i="11" s="1"/>
  <c r="M15" i="11"/>
  <c r="M32" i="11" s="1"/>
  <c r="AU13" i="11"/>
  <c r="AI13" i="11"/>
  <c r="W13" i="11"/>
  <c r="K13" i="11"/>
  <c r="D13" i="11"/>
  <c r="C13" i="11"/>
  <c r="AU12" i="11"/>
  <c r="AI12" i="11"/>
  <c r="W12" i="11"/>
  <c r="K12" i="11"/>
  <c r="D12" i="11"/>
  <c r="C12" i="11"/>
  <c r="AU11" i="11"/>
  <c r="AI11" i="11"/>
  <c r="W11" i="11"/>
  <c r="K11" i="11"/>
  <c r="D11" i="11"/>
  <c r="C11" i="11"/>
  <c r="AU10" i="11"/>
  <c r="AU15" i="11" s="1"/>
  <c r="AU32" i="11" s="1"/>
  <c r="AI10" i="11"/>
  <c r="AI15" i="11" s="1"/>
  <c r="AI32" i="11" s="1"/>
  <c r="W10" i="11"/>
  <c r="W15" i="11" s="1"/>
  <c r="W32" i="11" s="1"/>
  <c r="K10" i="11"/>
  <c r="K15" i="11" s="1"/>
  <c r="K32" i="11" s="1"/>
  <c r="D10" i="11"/>
  <c r="D15" i="11" s="1"/>
  <c r="D32" i="11" s="1"/>
  <c r="C10" i="11"/>
  <c r="C8" i="11"/>
  <c r="AW263" i="10"/>
  <c r="AK263" i="10"/>
  <c r="Y263" i="10"/>
  <c r="M263" i="10"/>
  <c r="AU261" i="10"/>
  <c r="AI261" i="10"/>
  <c r="W261" i="10"/>
  <c r="K261" i="10"/>
  <c r="D261" i="10"/>
  <c r="C261" i="10"/>
  <c r="AU260" i="10"/>
  <c r="AI260" i="10"/>
  <c r="W260" i="10"/>
  <c r="K260" i="10"/>
  <c r="D260" i="10"/>
  <c r="C260" i="10"/>
  <c r="AU259" i="10"/>
  <c r="AI259" i="10"/>
  <c r="W259" i="10"/>
  <c r="K259" i="10"/>
  <c r="D259" i="10"/>
  <c r="C259" i="10"/>
  <c r="AU258" i="10"/>
  <c r="AU263" i="10" s="1"/>
  <c r="AI258" i="10"/>
  <c r="AI263" i="10" s="1"/>
  <c r="W258" i="10"/>
  <c r="W263" i="10" s="1"/>
  <c r="K258" i="10"/>
  <c r="K263" i="10" s="1"/>
  <c r="D258" i="10"/>
  <c r="D263" i="10" s="1"/>
  <c r="C258" i="10"/>
  <c r="AU254" i="10"/>
  <c r="AI254" i="10"/>
  <c r="W254" i="10"/>
  <c r="K254" i="10"/>
  <c r="D254" i="10"/>
  <c r="C254" i="10"/>
  <c r="AU253" i="10"/>
  <c r="AI253" i="10"/>
  <c r="W253" i="10"/>
  <c r="K253" i="10"/>
  <c r="D253" i="10"/>
  <c r="C253" i="10"/>
  <c r="AU252" i="10"/>
  <c r="AI252" i="10"/>
  <c r="W252" i="10"/>
  <c r="K252" i="10"/>
  <c r="D252" i="10"/>
  <c r="C252" i="10"/>
  <c r="AU251" i="10"/>
  <c r="AU256" i="10" s="1"/>
  <c r="AI251" i="10"/>
  <c r="AI256" i="10" s="1"/>
  <c r="W251" i="10"/>
  <c r="W256" i="10" s="1"/>
  <c r="K251" i="10"/>
  <c r="K256" i="10" s="1"/>
  <c r="D251" i="10"/>
  <c r="D256" i="10" s="1"/>
  <c r="C251" i="10"/>
  <c r="AU247" i="10"/>
  <c r="AI247" i="10"/>
  <c r="W247" i="10"/>
  <c r="K247" i="10"/>
  <c r="D247" i="10"/>
  <c r="C247" i="10"/>
  <c r="AU246" i="10"/>
  <c r="AI246" i="10"/>
  <c r="W246" i="10"/>
  <c r="K246" i="10"/>
  <c r="D246" i="10"/>
  <c r="C246" i="10"/>
  <c r="AU245" i="10"/>
  <c r="AI245" i="10"/>
  <c r="W245" i="10"/>
  <c r="K245" i="10"/>
  <c r="D245" i="10"/>
  <c r="C245" i="10"/>
  <c r="AU244" i="10"/>
  <c r="AU249" i="10" s="1"/>
  <c r="AU266" i="10" s="1"/>
  <c r="AI244" i="10"/>
  <c r="AI249" i="10" s="1"/>
  <c r="AI266" i="10" s="1"/>
  <c r="W244" i="10"/>
  <c r="W249" i="10" s="1"/>
  <c r="W266" i="10" s="1"/>
  <c r="K244" i="10"/>
  <c r="K249" i="10" s="1"/>
  <c r="K266" i="10" s="1"/>
  <c r="D244" i="10"/>
  <c r="D249" i="10" s="1"/>
  <c r="D266" i="10" s="1"/>
  <c r="C244" i="10"/>
  <c r="C242" i="10"/>
  <c r="AW237" i="10"/>
  <c r="AK237" i="10"/>
  <c r="Y237" i="10"/>
  <c r="M237" i="10"/>
  <c r="AU235" i="10"/>
  <c r="AI235" i="10"/>
  <c r="W235" i="10"/>
  <c r="K235" i="10"/>
  <c r="D235" i="10"/>
  <c r="C235" i="10"/>
  <c r="AU234" i="10"/>
  <c r="AI234" i="10"/>
  <c r="W234" i="10"/>
  <c r="K234" i="10"/>
  <c r="D234" i="10"/>
  <c r="C234" i="10"/>
  <c r="AU233" i="10"/>
  <c r="AI233" i="10"/>
  <c r="W233" i="10"/>
  <c r="K233" i="10"/>
  <c r="D233" i="10"/>
  <c r="C233" i="10"/>
  <c r="AU232" i="10"/>
  <c r="AU237" i="10" s="1"/>
  <c r="AI232" i="10"/>
  <c r="AI237" i="10" s="1"/>
  <c r="W232" i="10"/>
  <c r="W237" i="10" s="1"/>
  <c r="K232" i="10"/>
  <c r="K237" i="10" s="1"/>
  <c r="D232" i="10"/>
  <c r="D237" i="10" s="1"/>
  <c r="C232" i="10"/>
  <c r="AU228" i="10"/>
  <c r="AI228" i="10"/>
  <c r="W228" i="10"/>
  <c r="K228" i="10"/>
  <c r="D228" i="10"/>
  <c r="C228" i="10"/>
  <c r="AU227" i="10"/>
  <c r="AI227" i="10"/>
  <c r="W227" i="10"/>
  <c r="K227" i="10"/>
  <c r="D227" i="10"/>
  <c r="C227" i="10"/>
  <c r="AU226" i="10"/>
  <c r="AI226" i="10"/>
  <c r="W226" i="10"/>
  <c r="K226" i="10"/>
  <c r="D226" i="10"/>
  <c r="C226" i="10"/>
  <c r="AU225" i="10"/>
  <c r="AU230" i="10" s="1"/>
  <c r="AI225" i="10"/>
  <c r="AI230" i="10" s="1"/>
  <c r="W225" i="10"/>
  <c r="W230" i="10" s="1"/>
  <c r="K225" i="10"/>
  <c r="K230" i="10" s="1"/>
  <c r="D225" i="10"/>
  <c r="D230" i="10" s="1"/>
  <c r="C225" i="10"/>
  <c r="AU221" i="10"/>
  <c r="AI221" i="10"/>
  <c r="W221" i="10"/>
  <c r="K221" i="10"/>
  <c r="D221" i="10"/>
  <c r="C221" i="10"/>
  <c r="AU220" i="10"/>
  <c r="AI220" i="10"/>
  <c r="W220" i="10"/>
  <c r="K220" i="10"/>
  <c r="D220" i="10"/>
  <c r="C220" i="10"/>
  <c r="AU219" i="10"/>
  <c r="AI219" i="10"/>
  <c r="W219" i="10"/>
  <c r="K219" i="10"/>
  <c r="D219" i="10"/>
  <c r="C219" i="10"/>
  <c r="AU218" i="10"/>
  <c r="AU223" i="10" s="1"/>
  <c r="AU240" i="10" s="1"/>
  <c r="AI218" i="10"/>
  <c r="AI223" i="10" s="1"/>
  <c r="AI240" i="10" s="1"/>
  <c r="W218" i="10"/>
  <c r="W223" i="10" s="1"/>
  <c r="W240" i="10" s="1"/>
  <c r="K218" i="10"/>
  <c r="K223" i="10" s="1"/>
  <c r="K240" i="10" s="1"/>
  <c r="D218" i="10"/>
  <c r="D223" i="10" s="1"/>
  <c r="D240" i="10" s="1"/>
  <c r="C218" i="10"/>
  <c r="C216" i="10"/>
  <c r="AW211" i="10"/>
  <c r="AK211" i="10"/>
  <c r="Y211" i="10"/>
  <c r="M211" i="10"/>
  <c r="AU209" i="10"/>
  <c r="AI209" i="10"/>
  <c r="W209" i="10"/>
  <c r="K209" i="10"/>
  <c r="D209" i="10"/>
  <c r="C209" i="10"/>
  <c r="AU208" i="10"/>
  <c r="AI208" i="10"/>
  <c r="W208" i="10"/>
  <c r="K208" i="10"/>
  <c r="D208" i="10"/>
  <c r="C208" i="10"/>
  <c r="AU207" i="10"/>
  <c r="AI207" i="10"/>
  <c r="W207" i="10"/>
  <c r="K207" i="10"/>
  <c r="D207" i="10"/>
  <c r="C207" i="10"/>
  <c r="AU206" i="10"/>
  <c r="AU211" i="10" s="1"/>
  <c r="AI206" i="10"/>
  <c r="AI211" i="10" s="1"/>
  <c r="W206" i="10"/>
  <c r="W211" i="10" s="1"/>
  <c r="K206" i="10"/>
  <c r="K211" i="10" s="1"/>
  <c r="D206" i="10"/>
  <c r="D211" i="10" s="1"/>
  <c r="C206" i="10"/>
  <c r="AU202" i="10"/>
  <c r="AI202" i="10"/>
  <c r="W202" i="10"/>
  <c r="K202" i="10"/>
  <c r="D202" i="10"/>
  <c r="C202" i="10"/>
  <c r="AU201" i="10"/>
  <c r="AI201" i="10"/>
  <c r="W201" i="10"/>
  <c r="K201" i="10"/>
  <c r="D201" i="10"/>
  <c r="C201" i="10"/>
  <c r="AU200" i="10"/>
  <c r="AI200" i="10"/>
  <c r="W200" i="10"/>
  <c r="K200" i="10"/>
  <c r="D200" i="10"/>
  <c r="C200" i="10"/>
  <c r="AU199" i="10"/>
  <c r="AU204" i="10" s="1"/>
  <c r="AI199" i="10"/>
  <c r="AI204" i="10" s="1"/>
  <c r="W199" i="10"/>
  <c r="W204" i="10" s="1"/>
  <c r="K199" i="10"/>
  <c r="K204" i="10" s="1"/>
  <c r="D199" i="10"/>
  <c r="D204" i="10" s="1"/>
  <c r="C199" i="10"/>
  <c r="AU195" i="10"/>
  <c r="AI195" i="10"/>
  <c r="W195" i="10"/>
  <c r="K195" i="10"/>
  <c r="D195" i="10"/>
  <c r="C195" i="10"/>
  <c r="AU194" i="10"/>
  <c r="AI194" i="10"/>
  <c r="W194" i="10"/>
  <c r="K194" i="10"/>
  <c r="D194" i="10"/>
  <c r="C194" i="10"/>
  <c r="AU193" i="10"/>
  <c r="AI193" i="10"/>
  <c r="W193" i="10"/>
  <c r="K193" i="10"/>
  <c r="D193" i="10"/>
  <c r="C193" i="10"/>
  <c r="AU192" i="10"/>
  <c r="AU197" i="10" s="1"/>
  <c r="AU214" i="10" s="1"/>
  <c r="AI192" i="10"/>
  <c r="AI197" i="10" s="1"/>
  <c r="AI214" i="10" s="1"/>
  <c r="W192" i="10"/>
  <c r="W197" i="10" s="1"/>
  <c r="W214" i="10" s="1"/>
  <c r="K192" i="10"/>
  <c r="K197" i="10" s="1"/>
  <c r="K214" i="10" s="1"/>
  <c r="D192" i="10"/>
  <c r="D197" i="10" s="1"/>
  <c r="D214" i="10" s="1"/>
  <c r="C192" i="10"/>
  <c r="C190" i="10"/>
  <c r="AW185" i="10"/>
  <c r="AK185" i="10"/>
  <c r="Y185" i="10"/>
  <c r="M185" i="10"/>
  <c r="AU183" i="10"/>
  <c r="AI183" i="10"/>
  <c r="W183" i="10"/>
  <c r="K183" i="10"/>
  <c r="D183" i="10"/>
  <c r="C183" i="10"/>
  <c r="AU182" i="10"/>
  <c r="AI182" i="10"/>
  <c r="W182" i="10"/>
  <c r="K182" i="10"/>
  <c r="D182" i="10"/>
  <c r="C182" i="10"/>
  <c r="AU181" i="10"/>
  <c r="AI181" i="10"/>
  <c r="W181" i="10"/>
  <c r="K181" i="10"/>
  <c r="D181" i="10"/>
  <c r="C181" i="10"/>
  <c r="AU180" i="10"/>
  <c r="AU185" i="10" s="1"/>
  <c r="AI180" i="10"/>
  <c r="AI185" i="10" s="1"/>
  <c r="W180" i="10"/>
  <c r="W185" i="10" s="1"/>
  <c r="K180" i="10"/>
  <c r="K185" i="10" s="1"/>
  <c r="D180" i="10"/>
  <c r="D185" i="10" s="1"/>
  <c r="C180" i="10"/>
  <c r="AU176" i="10"/>
  <c r="AI176" i="10"/>
  <c r="W176" i="10"/>
  <c r="K176" i="10"/>
  <c r="D176" i="10"/>
  <c r="C176" i="10"/>
  <c r="AU175" i="10"/>
  <c r="AI175" i="10"/>
  <c r="W175" i="10"/>
  <c r="K175" i="10"/>
  <c r="D175" i="10"/>
  <c r="C175" i="10"/>
  <c r="AU174" i="10"/>
  <c r="AI174" i="10"/>
  <c r="W174" i="10"/>
  <c r="K174" i="10"/>
  <c r="D174" i="10"/>
  <c r="C174" i="10"/>
  <c r="AU173" i="10"/>
  <c r="AU178" i="10" s="1"/>
  <c r="AI173" i="10"/>
  <c r="AI178" i="10" s="1"/>
  <c r="W173" i="10"/>
  <c r="W178" i="10" s="1"/>
  <c r="K173" i="10"/>
  <c r="K178" i="10" s="1"/>
  <c r="D173" i="10"/>
  <c r="D178" i="10" s="1"/>
  <c r="C173" i="10"/>
  <c r="AU169" i="10"/>
  <c r="AI169" i="10"/>
  <c r="W169" i="10"/>
  <c r="K169" i="10"/>
  <c r="D169" i="10"/>
  <c r="C169" i="10"/>
  <c r="AU168" i="10"/>
  <c r="AI168" i="10"/>
  <c r="W168" i="10"/>
  <c r="K168" i="10"/>
  <c r="D168" i="10"/>
  <c r="C168" i="10"/>
  <c r="AU167" i="10"/>
  <c r="AI167" i="10"/>
  <c r="W167" i="10"/>
  <c r="K167" i="10"/>
  <c r="D167" i="10"/>
  <c r="C167" i="10"/>
  <c r="AU166" i="10"/>
  <c r="AU171" i="10" s="1"/>
  <c r="AU188" i="10" s="1"/>
  <c r="AI166" i="10"/>
  <c r="AI171" i="10" s="1"/>
  <c r="AI188" i="10" s="1"/>
  <c r="W166" i="10"/>
  <c r="W171" i="10" s="1"/>
  <c r="W188" i="10" s="1"/>
  <c r="K166" i="10"/>
  <c r="K171" i="10" s="1"/>
  <c r="K188" i="10" s="1"/>
  <c r="D166" i="10"/>
  <c r="D171" i="10" s="1"/>
  <c r="D188" i="10" s="1"/>
  <c r="C166" i="10"/>
  <c r="C164" i="10"/>
  <c r="AW159" i="10"/>
  <c r="AK159" i="10"/>
  <c r="Y159" i="10"/>
  <c r="M159" i="10"/>
  <c r="AU157" i="10"/>
  <c r="AI157" i="10"/>
  <c r="W157" i="10"/>
  <c r="K157" i="10"/>
  <c r="D157" i="10"/>
  <c r="C157" i="10"/>
  <c r="AU156" i="10"/>
  <c r="AI156" i="10"/>
  <c r="W156" i="10"/>
  <c r="K156" i="10"/>
  <c r="D156" i="10"/>
  <c r="C156" i="10"/>
  <c r="AU155" i="10"/>
  <c r="AI155" i="10"/>
  <c r="W155" i="10"/>
  <c r="K155" i="10"/>
  <c r="D155" i="10"/>
  <c r="C155" i="10"/>
  <c r="AU154" i="10"/>
  <c r="AU159" i="10" s="1"/>
  <c r="AI154" i="10"/>
  <c r="AI159" i="10" s="1"/>
  <c r="W154" i="10"/>
  <c r="W159" i="10" s="1"/>
  <c r="K154" i="10"/>
  <c r="K159" i="10" s="1"/>
  <c r="D154" i="10"/>
  <c r="D159" i="10" s="1"/>
  <c r="C154" i="10"/>
  <c r="AU150" i="10"/>
  <c r="AI150" i="10"/>
  <c r="W150" i="10"/>
  <c r="K150" i="10"/>
  <c r="D150" i="10"/>
  <c r="C150" i="10"/>
  <c r="AU149" i="10"/>
  <c r="AI149" i="10"/>
  <c r="W149" i="10"/>
  <c r="K149" i="10"/>
  <c r="D149" i="10"/>
  <c r="C149" i="10"/>
  <c r="AU148" i="10"/>
  <c r="AI148" i="10"/>
  <c r="W148" i="10"/>
  <c r="K148" i="10"/>
  <c r="D148" i="10"/>
  <c r="C148" i="10"/>
  <c r="AU147" i="10"/>
  <c r="AU152" i="10" s="1"/>
  <c r="AI147" i="10"/>
  <c r="AI152" i="10" s="1"/>
  <c r="W147" i="10"/>
  <c r="W152" i="10" s="1"/>
  <c r="K147" i="10"/>
  <c r="K152" i="10" s="1"/>
  <c r="D147" i="10"/>
  <c r="D152" i="10" s="1"/>
  <c r="C147" i="10"/>
  <c r="AU143" i="10"/>
  <c r="AI143" i="10"/>
  <c r="W143" i="10"/>
  <c r="K143" i="10"/>
  <c r="D143" i="10"/>
  <c r="C143" i="10"/>
  <c r="AU142" i="10"/>
  <c r="AI142" i="10"/>
  <c r="W142" i="10"/>
  <c r="K142" i="10"/>
  <c r="D142" i="10"/>
  <c r="C142" i="10"/>
  <c r="AU141" i="10"/>
  <c r="AI141" i="10"/>
  <c r="W141" i="10"/>
  <c r="K141" i="10"/>
  <c r="D141" i="10"/>
  <c r="C141" i="10"/>
  <c r="AU140" i="10"/>
  <c r="AU145" i="10" s="1"/>
  <c r="AU162" i="10" s="1"/>
  <c r="AI140" i="10"/>
  <c r="AI145" i="10" s="1"/>
  <c r="AI162" i="10" s="1"/>
  <c r="W140" i="10"/>
  <c r="W145" i="10" s="1"/>
  <c r="W162" i="10" s="1"/>
  <c r="K140" i="10"/>
  <c r="K145" i="10" s="1"/>
  <c r="K162" i="10" s="1"/>
  <c r="D140" i="10"/>
  <c r="D145" i="10" s="1"/>
  <c r="D162" i="10" s="1"/>
  <c r="C140" i="10"/>
  <c r="C138" i="10"/>
  <c r="AW133" i="10"/>
  <c r="AK133" i="10"/>
  <c r="Y133" i="10"/>
  <c r="M133" i="10"/>
  <c r="AU131" i="10"/>
  <c r="AI131" i="10"/>
  <c r="W131" i="10"/>
  <c r="K131" i="10"/>
  <c r="D131" i="10"/>
  <c r="C131" i="10"/>
  <c r="AU130" i="10"/>
  <c r="AI130" i="10"/>
  <c r="W130" i="10"/>
  <c r="K130" i="10"/>
  <c r="D130" i="10"/>
  <c r="C130" i="10"/>
  <c r="AU129" i="10"/>
  <c r="AI129" i="10"/>
  <c r="W129" i="10"/>
  <c r="K129" i="10"/>
  <c r="D129" i="10"/>
  <c r="C129" i="10"/>
  <c r="AU128" i="10"/>
  <c r="AU133" i="10" s="1"/>
  <c r="AI128" i="10"/>
  <c r="AI133" i="10" s="1"/>
  <c r="W128" i="10"/>
  <c r="W133" i="10" s="1"/>
  <c r="K128" i="10"/>
  <c r="K133" i="10" s="1"/>
  <c r="D128" i="10"/>
  <c r="D133" i="10" s="1"/>
  <c r="C128" i="10"/>
  <c r="AU124" i="10"/>
  <c r="AI124" i="10"/>
  <c r="W124" i="10"/>
  <c r="K124" i="10"/>
  <c r="D124" i="10"/>
  <c r="C124" i="10"/>
  <c r="AU123" i="10"/>
  <c r="AI123" i="10"/>
  <c r="W123" i="10"/>
  <c r="K123" i="10"/>
  <c r="D123" i="10"/>
  <c r="C123" i="10"/>
  <c r="AU122" i="10"/>
  <c r="AI122" i="10"/>
  <c r="W122" i="10"/>
  <c r="K122" i="10"/>
  <c r="D122" i="10"/>
  <c r="C122" i="10"/>
  <c r="AU121" i="10"/>
  <c r="AU126" i="10" s="1"/>
  <c r="AI121" i="10"/>
  <c r="AI126" i="10" s="1"/>
  <c r="W121" i="10"/>
  <c r="W126" i="10" s="1"/>
  <c r="K121" i="10"/>
  <c r="K126" i="10" s="1"/>
  <c r="D121" i="10"/>
  <c r="D126" i="10" s="1"/>
  <c r="C121" i="10"/>
  <c r="AU117" i="10"/>
  <c r="AI117" i="10"/>
  <c r="W117" i="10"/>
  <c r="K117" i="10"/>
  <c r="D117" i="10"/>
  <c r="C117" i="10"/>
  <c r="AU116" i="10"/>
  <c r="AI116" i="10"/>
  <c r="W116" i="10"/>
  <c r="K116" i="10"/>
  <c r="D116" i="10"/>
  <c r="C116" i="10"/>
  <c r="AU115" i="10"/>
  <c r="AI115" i="10"/>
  <c r="W115" i="10"/>
  <c r="K115" i="10"/>
  <c r="D115" i="10"/>
  <c r="C115" i="10"/>
  <c r="AU114" i="10"/>
  <c r="AU119" i="10" s="1"/>
  <c r="AU136" i="10" s="1"/>
  <c r="AI114" i="10"/>
  <c r="AI119" i="10" s="1"/>
  <c r="AI136" i="10" s="1"/>
  <c r="W114" i="10"/>
  <c r="W119" i="10" s="1"/>
  <c r="W136" i="10" s="1"/>
  <c r="K114" i="10"/>
  <c r="K119" i="10" s="1"/>
  <c r="K136" i="10" s="1"/>
  <c r="D114" i="10"/>
  <c r="D119" i="10" s="1"/>
  <c r="D136" i="10" s="1"/>
  <c r="C114" i="10"/>
  <c r="C112" i="10"/>
  <c r="AW107" i="10"/>
  <c r="AK107" i="10"/>
  <c r="Y107" i="10"/>
  <c r="M107" i="10"/>
  <c r="AU105" i="10"/>
  <c r="AI105" i="10"/>
  <c r="W105" i="10"/>
  <c r="K105" i="10"/>
  <c r="D105" i="10"/>
  <c r="C105" i="10"/>
  <c r="AU104" i="10"/>
  <c r="AI104" i="10"/>
  <c r="W104" i="10"/>
  <c r="K104" i="10"/>
  <c r="D104" i="10"/>
  <c r="C104" i="10"/>
  <c r="AU103" i="10"/>
  <c r="AI103" i="10"/>
  <c r="W103" i="10"/>
  <c r="K103" i="10"/>
  <c r="D103" i="10"/>
  <c r="C103" i="10"/>
  <c r="AU102" i="10"/>
  <c r="AU107" i="10" s="1"/>
  <c r="AI102" i="10"/>
  <c r="AI107" i="10" s="1"/>
  <c r="W102" i="10"/>
  <c r="W107" i="10" s="1"/>
  <c r="K102" i="10"/>
  <c r="K107" i="10" s="1"/>
  <c r="D102" i="10"/>
  <c r="D107" i="10" s="1"/>
  <c r="C102" i="10"/>
  <c r="AW100" i="10"/>
  <c r="AK100" i="10"/>
  <c r="Y100" i="10"/>
  <c r="M100" i="10"/>
  <c r="AU98" i="10"/>
  <c r="AI98" i="10"/>
  <c r="W98" i="10"/>
  <c r="K98" i="10"/>
  <c r="D98" i="10"/>
  <c r="C98" i="10"/>
  <c r="AU97" i="10"/>
  <c r="AI97" i="10"/>
  <c r="W97" i="10"/>
  <c r="K97" i="10"/>
  <c r="D97" i="10"/>
  <c r="C97" i="10"/>
  <c r="AU96" i="10"/>
  <c r="AI96" i="10"/>
  <c r="W96" i="10"/>
  <c r="K96" i="10"/>
  <c r="D96" i="10"/>
  <c r="C96" i="10"/>
  <c r="AU95" i="10"/>
  <c r="AU100" i="10" s="1"/>
  <c r="AI95" i="10"/>
  <c r="AI100" i="10" s="1"/>
  <c r="W95" i="10"/>
  <c r="W100" i="10" s="1"/>
  <c r="K95" i="10"/>
  <c r="K100" i="10" s="1"/>
  <c r="D95" i="10"/>
  <c r="D100" i="10" s="1"/>
  <c r="C95" i="10"/>
  <c r="AW93" i="10"/>
  <c r="AK93" i="10"/>
  <c r="Y93" i="10"/>
  <c r="M93" i="10"/>
  <c r="AU91" i="10"/>
  <c r="AI91" i="10"/>
  <c r="W91" i="10"/>
  <c r="K91" i="10"/>
  <c r="D91" i="10"/>
  <c r="C91" i="10"/>
  <c r="AU90" i="10"/>
  <c r="AI90" i="10"/>
  <c r="W90" i="10"/>
  <c r="K90" i="10"/>
  <c r="D90" i="10"/>
  <c r="C90" i="10"/>
  <c r="AU89" i="10"/>
  <c r="AI89" i="10"/>
  <c r="W89" i="10"/>
  <c r="K89" i="10"/>
  <c r="D89" i="10"/>
  <c r="C89" i="10"/>
  <c r="AU88" i="10"/>
  <c r="AU93" i="10" s="1"/>
  <c r="AU110" i="10" s="1"/>
  <c r="AI88" i="10"/>
  <c r="AI93" i="10" s="1"/>
  <c r="AI110" i="10" s="1"/>
  <c r="W88" i="10"/>
  <c r="W93" i="10" s="1"/>
  <c r="W110" i="10" s="1"/>
  <c r="K88" i="10"/>
  <c r="K93" i="10" s="1"/>
  <c r="K110" i="10" s="1"/>
  <c r="D88" i="10"/>
  <c r="D93" i="10" s="1"/>
  <c r="D110" i="10" s="1"/>
  <c r="C88" i="10"/>
  <c r="C86" i="10"/>
  <c r="AW81" i="10"/>
  <c r="AK81" i="10"/>
  <c r="Y81" i="10"/>
  <c r="M81" i="10"/>
  <c r="AU79" i="10"/>
  <c r="AI79" i="10"/>
  <c r="W79" i="10"/>
  <c r="K79" i="10"/>
  <c r="D79" i="10"/>
  <c r="C79" i="10"/>
  <c r="AU78" i="10"/>
  <c r="AI78" i="10"/>
  <c r="W78" i="10"/>
  <c r="K78" i="10"/>
  <c r="D78" i="10"/>
  <c r="C78" i="10"/>
  <c r="AU77" i="10"/>
  <c r="AI77" i="10"/>
  <c r="W77" i="10"/>
  <c r="K77" i="10"/>
  <c r="D77" i="10"/>
  <c r="C77" i="10"/>
  <c r="AU76" i="10"/>
  <c r="AU81" i="10" s="1"/>
  <c r="AI76" i="10"/>
  <c r="AI81" i="10" s="1"/>
  <c r="W76" i="10"/>
  <c r="W81" i="10" s="1"/>
  <c r="K76" i="10"/>
  <c r="K81" i="10" s="1"/>
  <c r="D76" i="10"/>
  <c r="D81" i="10" s="1"/>
  <c r="C76" i="10"/>
  <c r="AW74" i="10"/>
  <c r="AK74" i="10"/>
  <c r="Y74" i="10"/>
  <c r="M74" i="10"/>
  <c r="AU72" i="10"/>
  <c r="AI72" i="10"/>
  <c r="W72" i="10"/>
  <c r="K72" i="10"/>
  <c r="D72" i="10"/>
  <c r="C72" i="10"/>
  <c r="AU71" i="10"/>
  <c r="AI71" i="10"/>
  <c r="W71" i="10"/>
  <c r="K71" i="10"/>
  <c r="D71" i="10"/>
  <c r="C71" i="10"/>
  <c r="AU70" i="10"/>
  <c r="AI70" i="10"/>
  <c r="W70" i="10"/>
  <c r="K70" i="10"/>
  <c r="D70" i="10"/>
  <c r="C70" i="10"/>
  <c r="AU69" i="10"/>
  <c r="AU74" i="10" s="1"/>
  <c r="AI69" i="10"/>
  <c r="AI74" i="10" s="1"/>
  <c r="W69" i="10"/>
  <c r="W74" i="10" s="1"/>
  <c r="K69" i="10"/>
  <c r="K74" i="10" s="1"/>
  <c r="D69" i="10"/>
  <c r="D74" i="10" s="1"/>
  <c r="C69" i="10"/>
  <c r="AW67" i="10"/>
  <c r="AK67" i="10"/>
  <c r="Y67" i="10"/>
  <c r="M67" i="10"/>
  <c r="AU65" i="10"/>
  <c r="AI65" i="10"/>
  <c r="W65" i="10"/>
  <c r="K65" i="10"/>
  <c r="D65" i="10"/>
  <c r="C65" i="10"/>
  <c r="AU64" i="10"/>
  <c r="AI64" i="10"/>
  <c r="W64" i="10"/>
  <c r="K64" i="10"/>
  <c r="D64" i="10"/>
  <c r="C64" i="10"/>
  <c r="AU63" i="10"/>
  <c r="AI63" i="10"/>
  <c r="W63" i="10"/>
  <c r="K63" i="10"/>
  <c r="D63" i="10"/>
  <c r="C63" i="10"/>
  <c r="AU62" i="10"/>
  <c r="AU67" i="10" s="1"/>
  <c r="AU84" i="10" s="1"/>
  <c r="AI62" i="10"/>
  <c r="AI67" i="10" s="1"/>
  <c r="AI84" i="10" s="1"/>
  <c r="W62" i="10"/>
  <c r="W67" i="10" s="1"/>
  <c r="W84" i="10" s="1"/>
  <c r="K62" i="10"/>
  <c r="K67" i="10" s="1"/>
  <c r="K84" i="10" s="1"/>
  <c r="D62" i="10"/>
  <c r="D67" i="10" s="1"/>
  <c r="D84" i="10" s="1"/>
  <c r="C62" i="10"/>
  <c r="C60" i="10"/>
  <c r="AW55" i="10"/>
  <c r="AK55" i="10"/>
  <c r="Y55" i="10"/>
  <c r="M55" i="10"/>
  <c r="AU53" i="10"/>
  <c r="AI53" i="10"/>
  <c r="W53" i="10"/>
  <c r="K53" i="10"/>
  <c r="D53" i="10"/>
  <c r="C53" i="10"/>
  <c r="AU52" i="10"/>
  <c r="AI52" i="10"/>
  <c r="W52" i="10"/>
  <c r="K52" i="10"/>
  <c r="D52" i="10"/>
  <c r="C52" i="10"/>
  <c r="AU51" i="10"/>
  <c r="AI51" i="10"/>
  <c r="W51" i="10"/>
  <c r="K51" i="10"/>
  <c r="D51" i="10"/>
  <c r="C51" i="10"/>
  <c r="AU50" i="10"/>
  <c r="AU55" i="10" s="1"/>
  <c r="AI50" i="10"/>
  <c r="AI55" i="10" s="1"/>
  <c r="W50" i="10"/>
  <c r="W55" i="10" s="1"/>
  <c r="K50" i="10"/>
  <c r="K55" i="10" s="1"/>
  <c r="D50" i="10"/>
  <c r="D55" i="10" s="1"/>
  <c r="C50" i="10"/>
  <c r="AW48" i="10"/>
  <c r="AK48" i="10"/>
  <c r="Y48" i="10"/>
  <c r="M48" i="10"/>
  <c r="AU46" i="10"/>
  <c r="AI46" i="10"/>
  <c r="W46" i="10"/>
  <c r="K46" i="10"/>
  <c r="D46" i="10"/>
  <c r="C46" i="10"/>
  <c r="AU45" i="10"/>
  <c r="AI45" i="10"/>
  <c r="W45" i="10"/>
  <c r="K45" i="10"/>
  <c r="D45" i="10"/>
  <c r="C45" i="10"/>
  <c r="AU44" i="10"/>
  <c r="AI44" i="10"/>
  <c r="W44" i="10"/>
  <c r="K44" i="10"/>
  <c r="D44" i="10"/>
  <c r="C44" i="10"/>
  <c r="AU43" i="10"/>
  <c r="AU48" i="10" s="1"/>
  <c r="AI43" i="10"/>
  <c r="AI48" i="10" s="1"/>
  <c r="W43" i="10"/>
  <c r="W48" i="10" s="1"/>
  <c r="K43" i="10"/>
  <c r="K48" i="10" s="1"/>
  <c r="D43" i="10"/>
  <c r="D48" i="10" s="1"/>
  <c r="C43" i="10"/>
  <c r="AW41" i="10"/>
  <c r="AW58" i="10" s="1"/>
  <c r="AK41" i="10"/>
  <c r="AK58" i="10" s="1"/>
  <c r="Y41" i="10"/>
  <c r="Y58" i="10" s="1"/>
  <c r="M41" i="10"/>
  <c r="M58" i="10" s="1"/>
  <c r="AU39" i="10"/>
  <c r="AI39" i="10"/>
  <c r="W39" i="10"/>
  <c r="K39" i="10"/>
  <c r="D39" i="10"/>
  <c r="C39" i="10"/>
  <c r="AU38" i="10"/>
  <c r="AI38" i="10"/>
  <c r="W38" i="10"/>
  <c r="K38" i="10"/>
  <c r="D38" i="10"/>
  <c r="C38" i="10"/>
  <c r="AU37" i="10"/>
  <c r="AI37" i="10"/>
  <c r="W37" i="10"/>
  <c r="K37" i="10"/>
  <c r="D37" i="10"/>
  <c r="C37" i="10"/>
  <c r="AU36" i="10"/>
  <c r="AU41" i="10" s="1"/>
  <c r="AU58" i="10" s="1"/>
  <c r="AI36" i="10"/>
  <c r="AI41" i="10" s="1"/>
  <c r="AI58" i="10" s="1"/>
  <c r="W36" i="10"/>
  <c r="W41" i="10" s="1"/>
  <c r="W58" i="10" s="1"/>
  <c r="K36" i="10"/>
  <c r="K41" i="10" s="1"/>
  <c r="K58" i="10" s="1"/>
  <c r="D36" i="10"/>
  <c r="D41" i="10" s="1"/>
  <c r="D58" i="10" s="1"/>
  <c r="C36" i="10"/>
  <c r="C34" i="10"/>
  <c r="AW29" i="10"/>
  <c r="AK29" i="10"/>
  <c r="Y29" i="10"/>
  <c r="M29" i="10"/>
  <c r="AU27" i="10"/>
  <c r="AI27" i="10"/>
  <c r="W27" i="10"/>
  <c r="K27" i="10"/>
  <c r="D27" i="10"/>
  <c r="C27" i="10"/>
  <c r="AU26" i="10"/>
  <c r="AI26" i="10"/>
  <c r="W26" i="10"/>
  <c r="K26" i="10"/>
  <c r="D26" i="10"/>
  <c r="C26" i="10"/>
  <c r="AU25" i="10"/>
  <c r="AI25" i="10"/>
  <c r="W25" i="10"/>
  <c r="K25" i="10"/>
  <c r="D25" i="10"/>
  <c r="C25" i="10"/>
  <c r="AU24" i="10"/>
  <c r="AU29" i="10" s="1"/>
  <c r="AI24" i="10"/>
  <c r="AI29" i="10" s="1"/>
  <c r="W24" i="10"/>
  <c r="W29" i="10" s="1"/>
  <c r="K24" i="10"/>
  <c r="K29" i="10" s="1"/>
  <c r="D24" i="10"/>
  <c r="D29" i="10" s="1"/>
  <c r="C24" i="10"/>
  <c r="AW22" i="10"/>
  <c r="AK22" i="10"/>
  <c r="Y22" i="10"/>
  <c r="M22" i="10"/>
  <c r="AU20" i="10"/>
  <c r="AI20" i="10"/>
  <c r="W20" i="10"/>
  <c r="K20" i="10"/>
  <c r="D20" i="10"/>
  <c r="C20" i="10"/>
  <c r="AU19" i="10"/>
  <c r="AI19" i="10"/>
  <c r="W19" i="10"/>
  <c r="K19" i="10"/>
  <c r="D19" i="10"/>
  <c r="C19" i="10"/>
  <c r="AU18" i="10"/>
  <c r="AI18" i="10"/>
  <c r="W18" i="10"/>
  <c r="K18" i="10"/>
  <c r="D18" i="10"/>
  <c r="C18" i="10"/>
  <c r="AU17" i="10"/>
  <c r="AU22" i="10" s="1"/>
  <c r="AI17" i="10"/>
  <c r="AI22" i="10" s="1"/>
  <c r="W17" i="10"/>
  <c r="W22" i="10" s="1"/>
  <c r="K17" i="10"/>
  <c r="K22" i="10" s="1"/>
  <c r="D17" i="10"/>
  <c r="D22" i="10" s="1"/>
  <c r="C17" i="10"/>
  <c r="AW15" i="10"/>
  <c r="AW32" i="10" s="1"/>
  <c r="AK15" i="10"/>
  <c r="AK32" i="10" s="1"/>
  <c r="Y15" i="10"/>
  <c r="Y32" i="10" s="1"/>
  <c r="M15" i="10"/>
  <c r="M32" i="10" s="1"/>
  <c r="AU13" i="10"/>
  <c r="AI13" i="10"/>
  <c r="W13" i="10"/>
  <c r="K13" i="10"/>
  <c r="D13" i="10"/>
  <c r="C13" i="10"/>
  <c r="AU12" i="10"/>
  <c r="AI12" i="10"/>
  <c r="W12" i="10"/>
  <c r="K12" i="10"/>
  <c r="D12" i="10"/>
  <c r="C12" i="10"/>
  <c r="AU11" i="10"/>
  <c r="AI11" i="10"/>
  <c r="W11" i="10"/>
  <c r="K11" i="10"/>
  <c r="D11" i="10"/>
  <c r="C11" i="10"/>
  <c r="AU10" i="10"/>
  <c r="AU15" i="10" s="1"/>
  <c r="AU32" i="10" s="1"/>
  <c r="AI10" i="10"/>
  <c r="AI15" i="10" s="1"/>
  <c r="AI32" i="10" s="1"/>
  <c r="W10" i="10"/>
  <c r="W15" i="10" s="1"/>
  <c r="W32" i="10" s="1"/>
  <c r="K10" i="10"/>
  <c r="K15" i="10" s="1"/>
  <c r="K32" i="10" s="1"/>
  <c r="D10" i="10"/>
  <c r="D15" i="10" s="1"/>
  <c r="D32" i="10" s="1"/>
  <c r="C10" i="10"/>
  <c r="C8" i="10"/>
  <c r="AW263" i="9"/>
  <c r="AK263" i="9"/>
  <c r="Y263" i="9"/>
  <c r="M263" i="9"/>
  <c r="AU261" i="9"/>
  <c r="AI261" i="9"/>
  <c r="W261" i="9"/>
  <c r="K261" i="9"/>
  <c r="D261" i="9"/>
  <c r="C261" i="9"/>
  <c r="AU260" i="9"/>
  <c r="AI260" i="9"/>
  <c r="W260" i="9"/>
  <c r="K260" i="9"/>
  <c r="D260" i="9"/>
  <c r="C260" i="9"/>
  <c r="AU259" i="9"/>
  <c r="AI259" i="9"/>
  <c r="W259" i="9"/>
  <c r="K259" i="9"/>
  <c r="D259" i="9"/>
  <c r="C259" i="9"/>
  <c r="AU258" i="9"/>
  <c r="AU263" i="9" s="1"/>
  <c r="AI258" i="9"/>
  <c r="AI263" i="9" s="1"/>
  <c r="W258" i="9"/>
  <c r="W263" i="9" s="1"/>
  <c r="K258" i="9"/>
  <c r="K263" i="9" s="1"/>
  <c r="D258" i="9"/>
  <c r="D263" i="9" s="1"/>
  <c r="C258" i="9"/>
  <c r="AU254" i="9"/>
  <c r="AI254" i="9"/>
  <c r="W254" i="9"/>
  <c r="K254" i="9"/>
  <c r="D254" i="9"/>
  <c r="C254" i="9"/>
  <c r="AU253" i="9"/>
  <c r="AI253" i="9"/>
  <c r="W253" i="9"/>
  <c r="K253" i="9"/>
  <c r="D253" i="9"/>
  <c r="C253" i="9"/>
  <c r="AU252" i="9"/>
  <c r="AI252" i="9"/>
  <c r="W252" i="9"/>
  <c r="K252" i="9"/>
  <c r="D252" i="9"/>
  <c r="C252" i="9"/>
  <c r="AU251" i="9"/>
  <c r="AU256" i="9" s="1"/>
  <c r="AI251" i="9"/>
  <c r="AI256" i="9" s="1"/>
  <c r="W251" i="9"/>
  <c r="W256" i="9" s="1"/>
  <c r="K251" i="9"/>
  <c r="K256" i="9" s="1"/>
  <c r="D251" i="9"/>
  <c r="D256" i="9" s="1"/>
  <c r="C251" i="9"/>
  <c r="AU247" i="9"/>
  <c r="AI247" i="9"/>
  <c r="W247" i="9"/>
  <c r="K247" i="9"/>
  <c r="D247" i="9"/>
  <c r="C247" i="9"/>
  <c r="AU246" i="9"/>
  <c r="AI246" i="9"/>
  <c r="W246" i="9"/>
  <c r="K246" i="9"/>
  <c r="D246" i="9"/>
  <c r="C246" i="9"/>
  <c r="AU245" i="9"/>
  <c r="AI245" i="9"/>
  <c r="W245" i="9"/>
  <c r="K245" i="9"/>
  <c r="D245" i="9"/>
  <c r="C245" i="9"/>
  <c r="AU244" i="9"/>
  <c r="AU249" i="9" s="1"/>
  <c r="AU266" i="9" s="1"/>
  <c r="AI244" i="9"/>
  <c r="AI249" i="9" s="1"/>
  <c r="AI266" i="9" s="1"/>
  <c r="W244" i="9"/>
  <c r="W249" i="9" s="1"/>
  <c r="W266" i="9" s="1"/>
  <c r="K244" i="9"/>
  <c r="K249" i="9" s="1"/>
  <c r="K266" i="9" s="1"/>
  <c r="D244" i="9"/>
  <c r="D249" i="9" s="1"/>
  <c r="D266" i="9" s="1"/>
  <c r="C244" i="9"/>
  <c r="C242" i="9"/>
  <c r="AW237" i="9"/>
  <c r="AK237" i="9"/>
  <c r="Y237" i="9"/>
  <c r="M237" i="9"/>
  <c r="AU235" i="9"/>
  <c r="AI235" i="9"/>
  <c r="W235" i="9"/>
  <c r="K235" i="9"/>
  <c r="D235" i="9"/>
  <c r="C235" i="9"/>
  <c r="AU234" i="9"/>
  <c r="AI234" i="9"/>
  <c r="W234" i="9"/>
  <c r="K234" i="9"/>
  <c r="D234" i="9"/>
  <c r="C234" i="9"/>
  <c r="AU233" i="9"/>
  <c r="AI233" i="9"/>
  <c r="W233" i="9"/>
  <c r="K233" i="9"/>
  <c r="D233" i="9"/>
  <c r="C233" i="9"/>
  <c r="AU232" i="9"/>
  <c r="AU237" i="9" s="1"/>
  <c r="AI232" i="9"/>
  <c r="AI237" i="9" s="1"/>
  <c r="W232" i="9"/>
  <c r="W237" i="9" s="1"/>
  <c r="K232" i="9"/>
  <c r="K237" i="9" s="1"/>
  <c r="D232" i="9"/>
  <c r="D237" i="9" s="1"/>
  <c r="C232" i="9"/>
  <c r="AU228" i="9"/>
  <c r="AI228" i="9"/>
  <c r="W228" i="9"/>
  <c r="K228" i="9"/>
  <c r="D228" i="9"/>
  <c r="C228" i="9"/>
  <c r="AU227" i="9"/>
  <c r="AI227" i="9"/>
  <c r="W227" i="9"/>
  <c r="K227" i="9"/>
  <c r="D227" i="9"/>
  <c r="C227" i="9"/>
  <c r="AU226" i="9"/>
  <c r="AI226" i="9"/>
  <c r="W226" i="9"/>
  <c r="K226" i="9"/>
  <c r="D226" i="9"/>
  <c r="C226" i="9"/>
  <c r="AU225" i="9"/>
  <c r="AU230" i="9" s="1"/>
  <c r="AI225" i="9"/>
  <c r="AI230" i="9" s="1"/>
  <c r="W225" i="9"/>
  <c r="W230" i="9" s="1"/>
  <c r="K225" i="9"/>
  <c r="K230" i="9" s="1"/>
  <c r="D225" i="9"/>
  <c r="D230" i="9" s="1"/>
  <c r="C225" i="9"/>
  <c r="AU221" i="9"/>
  <c r="AI221" i="9"/>
  <c r="W221" i="9"/>
  <c r="K221" i="9"/>
  <c r="D221" i="9"/>
  <c r="C221" i="9"/>
  <c r="AU220" i="9"/>
  <c r="AI220" i="9"/>
  <c r="W220" i="9"/>
  <c r="K220" i="9"/>
  <c r="D220" i="9"/>
  <c r="C220" i="9"/>
  <c r="AU219" i="9"/>
  <c r="AI219" i="9"/>
  <c r="W219" i="9"/>
  <c r="K219" i="9"/>
  <c r="D219" i="9"/>
  <c r="C219" i="9"/>
  <c r="AU218" i="9"/>
  <c r="AU223" i="9" s="1"/>
  <c r="AU240" i="9" s="1"/>
  <c r="AI218" i="9"/>
  <c r="AI223" i="9" s="1"/>
  <c r="AI240" i="9" s="1"/>
  <c r="W218" i="9"/>
  <c r="W223" i="9" s="1"/>
  <c r="W240" i="9" s="1"/>
  <c r="K218" i="9"/>
  <c r="K223" i="9" s="1"/>
  <c r="K240" i="9" s="1"/>
  <c r="D218" i="9"/>
  <c r="D223" i="9" s="1"/>
  <c r="D240" i="9" s="1"/>
  <c r="C218" i="9"/>
  <c r="C216" i="9"/>
  <c r="AW211" i="9"/>
  <c r="AK211" i="9"/>
  <c r="Y211" i="9"/>
  <c r="M211" i="9"/>
  <c r="AU209" i="9"/>
  <c r="AI209" i="9"/>
  <c r="W209" i="9"/>
  <c r="K209" i="9"/>
  <c r="D209" i="9"/>
  <c r="C209" i="9"/>
  <c r="AU208" i="9"/>
  <c r="AI208" i="9"/>
  <c r="W208" i="9"/>
  <c r="K208" i="9"/>
  <c r="D208" i="9"/>
  <c r="C208" i="9"/>
  <c r="AU207" i="9"/>
  <c r="AI207" i="9"/>
  <c r="W207" i="9"/>
  <c r="K207" i="9"/>
  <c r="D207" i="9"/>
  <c r="C207" i="9"/>
  <c r="AU206" i="9"/>
  <c r="AU211" i="9" s="1"/>
  <c r="AI206" i="9"/>
  <c r="AI211" i="9" s="1"/>
  <c r="W206" i="9"/>
  <c r="W211" i="9" s="1"/>
  <c r="K206" i="9"/>
  <c r="K211" i="9" s="1"/>
  <c r="D206" i="9"/>
  <c r="D211" i="9" s="1"/>
  <c r="C206" i="9"/>
  <c r="AU202" i="9"/>
  <c r="AI202" i="9"/>
  <c r="W202" i="9"/>
  <c r="K202" i="9"/>
  <c r="D202" i="9"/>
  <c r="C202" i="9"/>
  <c r="AU201" i="9"/>
  <c r="AI201" i="9"/>
  <c r="W201" i="9"/>
  <c r="K201" i="9"/>
  <c r="D201" i="9"/>
  <c r="C201" i="9"/>
  <c r="AU200" i="9"/>
  <c r="AI200" i="9"/>
  <c r="W200" i="9"/>
  <c r="K200" i="9"/>
  <c r="D200" i="9"/>
  <c r="C200" i="9"/>
  <c r="AU199" i="9"/>
  <c r="AU204" i="9" s="1"/>
  <c r="AI199" i="9"/>
  <c r="AI204" i="9" s="1"/>
  <c r="W199" i="9"/>
  <c r="W204" i="9" s="1"/>
  <c r="K199" i="9"/>
  <c r="K204" i="9" s="1"/>
  <c r="D199" i="9"/>
  <c r="D204" i="9" s="1"/>
  <c r="C199" i="9"/>
  <c r="AU195" i="9"/>
  <c r="AI195" i="9"/>
  <c r="W195" i="9"/>
  <c r="K195" i="9"/>
  <c r="D195" i="9"/>
  <c r="C195" i="9"/>
  <c r="AU194" i="9"/>
  <c r="AI194" i="9"/>
  <c r="W194" i="9"/>
  <c r="K194" i="9"/>
  <c r="D194" i="9"/>
  <c r="C194" i="9"/>
  <c r="AU193" i="9"/>
  <c r="AI193" i="9"/>
  <c r="W193" i="9"/>
  <c r="K193" i="9"/>
  <c r="D193" i="9"/>
  <c r="C193" i="9"/>
  <c r="AU192" i="9"/>
  <c r="AU197" i="9" s="1"/>
  <c r="AU214" i="9" s="1"/>
  <c r="AI192" i="9"/>
  <c r="AI197" i="9" s="1"/>
  <c r="AI214" i="9" s="1"/>
  <c r="W192" i="9"/>
  <c r="W197" i="9" s="1"/>
  <c r="W214" i="9" s="1"/>
  <c r="K192" i="9"/>
  <c r="K197" i="9" s="1"/>
  <c r="K214" i="9" s="1"/>
  <c r="D192" i="9"/>
  <c r="D197" i="9" s="1"/>
  <c r="D214" i="9" s="1"/>
  <c r="C192" i="9"/>
  <c r="C190" i="9"/>
  <c r="AW185" i="9"/>
  <c r="AK185" i="9"/>
  <c r="Y185" i="9"/>
  <c r="M185" i="9"/>
  <c r="AU183" i="9"/>
  <c r="AI183" i="9"/>
  <c r="W183" i="9"/>
  <c r="K183" i="9"/>
  <c r="D183" i="9"/>
  <c r="C183" i="9"/>
  <c r="AU182" i="9"/>
  <c r="AI182" i="9"/>
  <c r="W182" i="9"/>
  <c r="K182" i="9"/>
  <c r="D182" i="9"/>
  <c r="C182" i="9"/>
  <c r="AU181" i="9"/>
  <c r="AI181" i="9"/>
  <c r="W181" i="9"/>
  <c r="K181" i="9"/>
  <c r="D181" i="9"/>
  <c r="C181" i="9"/>
  <c r="AU180" i="9"/>
  <c r="AU185" i="9" s="1"/>
  <c r="AI180" i="9"/>
  <c r="AI185" i="9" s="1"/>
  <c r="W180" i="9"/>
  <c r="W185" i="9" s="1"/>
  <c r="K180" i="9"/>
  <c r="K185" i="9" s="1"/>
  <c r="D180" i="9"/>
  <c r="D185" i="9" s="1"/>
  <c r="C180" i="9"/>
  <c r="AU176" i="9"/>
  <c r="AI176" i="9"/>
  <c r="W176" i="9"/>
  <c r="K176" i="9"/>
  <c r="D176" i="9"/>
  <c r="C176" i="9"/>
  <c r="AU175" i="9"/>
  <c r="AI175" i="9"/>
  <c r="W175" i="9"/>
  <c r="K175" i="9"/>
  <c r="D175" i="9"/>
  <c r="C175" i="9"/>
  <c r="AU174" i="9"/>
  <c r="AI174" i="9"/>
  <c r="W174" i="9"/>
  <c r="K174" i="9"/>
  <c r="D174" i="9"/>
  <c r="C174" i="9"/>
  <c r="AU173" i="9"/>
  <c r="AU178" i="9" s="1"/>
  <c r="AI173" i="9"/>
  <c r="AI178" i="9" s="1"/>
  <c r="W173" i="9"/>
  <c r="W178" i="9" s="1"/>
  <c r="K173" i="9"/>
  <c r="K178" i="9" s="1"/>
  <c r="D173" i="9"/>
  <c r="D178" i="9" s="1"/>
  <c r="C173" i="9"/>
  <c r="AU169" i="9"/>
  <c r="AI169" i="9"/>
  <c r="W169" i="9"/>
  <c r="K169" i="9"/>
  <c r="D169" i="9"/>
  <c r="C169" i="9"/>
  <c r="AU168" i="9"/>
  <c r="AI168" i="9"/>
  <c r="W168" i="9"/>
  <c r="K168" i="9"/>
  <c r="D168" i="9"/>
  <c r="C168" i="9"/>
  <c r="AU167" i="9"/>
  <c r="AI167" i="9"/>
  <c r="W167" i="9"/>
  <c r="K167" i="9"/>
  <c r="D167" i="9"/>
  <c r="C167" i="9"/>
  <c r="AU166" i="9"/>
  <c r="AU171" i="9" s="1"/>
  <c r="AU188" i="9" s="1"/>
  <c r="AI166" i="9"/>
  <c r="AI171" i="9" s="1"/>
  <c r="AI188" i="9" s="1"/>
  <c r="W166" i="9"/>
  <c r="W171" i="9" s="1"/>
  <c r="W188" i="9" s="1"/>
  <c r="K166" i="9"/>
  <c r="K171" i="9" s="1"/>
  <c r="K188" i="9" s="1"/>
  <c r="D166" i="9"/>
  <c r="D171" i="9" s="1"/>
  <c r="D188" i="9" s="1"/>
  <c r="C166" i="9"/>
  <c r="C164" i="9"/>
  <c r="AW159" i="9"/>
  <c r="AK159" i="9"/>
  <c r="Y159" i="9"/>
  <c r="M159" i="9"/>
  <c r="AU157" i="9"/>
  <c r="AI157" i="9"/>
  <c r="W157" i="9"/>
  <c r="K157" i="9"/>
  <c r="D157" i="9"/>
  <c r="C157" i="9"/>
  <c r="AU156" i="9"/>
  <c r="AI156" i="9"/>
  <c r="W156" i="9"/>
  <c r="K156" i="9"/>
  <c r="D156" i="9"/>
  <c r="C156" i="9"/>
  <c r="AU155" i="9"/>
  <c r="AI155" i="9"/>
  <c r="W155" i="9"/>
  <c r="K155" i="9"/>
  <c r="D155" i="9"/>
  <c r="C155" i="9"/>
  <c r="AU154" i="9"/>
  <c r="AU159" i="9" s="1"/>
  <c r="AI154" i="9"/>
  <c r="AI159" i="9" s="1"/>
  <c r="W154" i="9"/>
  <c r="W159" i="9" s="1"/>
  <c r="K154" i="9"/>
  <c r="K159" i="9" s="1"/>
  <c r="D154" i="9"/>
  <c r="D159" i="9" s="1"/>
  <c r="C154" i="9"/>
  <c r="AU150" i="9"/>
  <c r="AI150" i="9"/>
  <c r="W150" i="9"/>
  <c r="K150" i="9"/>
  <c r="D150" i="9"/>
  <c r="C150" i="9"/>
  <c r="AU149" i="9"/>
  <c r="AI149" i="9"/>
  <c r="W149" i="9"/>
  <c r="K149" i="9"/>
  <c r="D149" i="9"/>
  <c r="C149" i="9"/>
  <c r="AU148" i="9"/>
  <c r="AI148" i="9"/>
  <c r="W148" i="9"/>
  <c r="K148" i="9"/>
  <c r="D148" i="9"/>
  <c r="C148" i="9"/>
  <c r="AU147" i="9"/>
  <c r="AU152" i="9" s="1"/>
  <c r="AI147" i="9"/>
  <c r="AI152" i="9" s="1"/>
  <c r="W147" i="9"/>
  <c r="W152" i="9" s="1"/>
  <c r="K147" i="9"/>
  <c r="K152" i="9" s="1"/>
  <c r="D147" i="9"/>
  <c r="D152" i="9" s="1"/>
  <c r="C147" i="9"/>
  <c r="AU143" i="9"/>
  <c r="AI143" i="9"/>
  <c r="W143" i="9"/>
  <c r="K143" i="9"/>
  <c r="D143" i="9"/>
  <c r="C143" i="9"/>
  <c r="AU142" i="9"/>
  <c r="AI142" i="9"/>
  <c r="W142" i="9"/>
  <c r="K142" i="9"/>
  <c r="D142" i="9"/>
  <c r="C142" i="9"/>
  <c r="AU141" i="9"/>
  <c r="AI141" i="9"/>
  <c r="W141" i="9"/>
  <c r="K141" i="9"/>
  <c r="D141" i="9"/>
  <c r="C141" i="9"/>
  <c r="AU140" i="9"/>
  <c r="AU145" i="9" s="1"/>
  <c r="AU162" i="9" s="1"/>
  <c r="AI140" i="9"/>
  <c r="AI145" i="9" s="1"/>
  <c r="AI162" i="9" s="1"/>
  <c r="W140" i="9"/>
  <c r="W145" i="9" s="1"/>
  <c r="W162" i="9" s="1"/>
  <c r="K140" i="9"/>
  <c r="K145" i="9" s="1"/>
  <c r="K162" i="9" s="1"/>
  <c r="D140" i="9"/>
  <c r="D145" i="9" s="1"/>
  <c r="D162" i="9" s="1"/>
  <c r="C140" i="9"/>
  <c r="C138" i="9"/>
  <c r="AW133" i="9"/>
  <c r="AK133" i="9"/>
  <c r="Y133" i="9"/>
  <c r="M133" i="9"/>
  <c r="AU131" i="9"/>
  <c r="AI131" i="9"/>
  <c r="W131" i="9"/>
  <c r="K131" i="9"/>
  <c r="D131" i="9"/>
  <c r="C131" i="9"/>
  <c r="AU130" i="9"/>
  <c r="AI130" i="9"/>
  <c r="W130" i="9"/>
  <c r="K130" i="9"/>
  <c r="D130" i="9"/>
  <c r="C130" i="9"/>
  <c r="AU129" i="9"/>
  <c r="AI129" i="9"/>
  <c r="W129" i="9"/>
  <c r="K129" i="9"/>
  <c r="D129" i="9"/>
  <c r="C129" i="9"/>
  <c r="AU128" i="9"/>
  <c r="AU133" i="9" s="1"/>
  <c r="AI128" i="9"/>
  <c r="AI133" i="9" s="1"/>
  <c r="W128" i="9"/>
  <c r="W133" i="9" s="1"/>
  <c r="K128" i="9"/>
  <c r="K133" i="9" s="1"/>
  <c r="D128" i="9"/>
  <c r="D133" i="9" s="1"/>
  <c r="C128" i="9"/>
  <c r="AU124" i="9"/>
  <c r="AI124" i="9"/>
  <c r="W124" i="9"/>
  <c r="K124" i="9"/>
  <c r="D124" i="9"/>
  <c r="C124" i="9"/>
  <c r="AU123" i="9"/>
  <c r="AI123" i="9"/>
  <c r="W123" i="9"/>
  <c r="K123" i="9"/>
  <c r="D123" i="9"/>
  <c r="C123" i="9"/>
  <c r="AU122" i="9"/>
  <c r="AI122" i="9"/>
  <c r="W122" i="9"/>
  <c r="K122" i="9"/>
  <c r="D122" i="9"/>
  <c r="C122" i="9"/>
  <c r="AU121" i="9"/>
  <c r="AU126" i="9" s="1"/>
  <c r="AI121" i="9"/>
  <c r="AI126" i="9" s="1"/>
  <c r="W121" i="9"/>
  <c r="W126" i="9" s="1"/>
  <c r="K121" i="9"/>
  <c r="K126" i="9" s="1"/>
  <c r="D121" i="9"/>
  <c r="D126" i="9" s="1"/>
  <c r="C121" i="9"/>
  <c r="AU117" i="9"/>
  <c r="AI117" i="9"/>
  <c r="W117" i="9"/>
  <c r="K117" i="9"/>
  <c r="D117" i="9"/>
  <c r="C117" i="9"/>
  <c r="AU116" i="9"/>
  <c r="AI116" i="9"/>
  <c r="W116" i="9"/>
  <c r="K116" i="9"/>
  <c r="D116" i="9"/>
  <c r="C116" i="9"/>
  <c r="AU115" i="9"/>
  <c r="AI115" i="9"/>
  <c r="W115" i="9"/>
  <c r="K115" i="9"/>
  <c r="D115" i="9"/>
  <c r="C115" i="9"/>
  <c r="AU114" i="9"/>
  <c r="AU119" i="9" s="1"/>
  <c r="AU136" i="9" s="1"/>
  <c r="AI114" i="9"/>
  <c r="AI119" i="9" s="1"/>
  <c r="AI136" i="9" s="1"/>
  <c r="W114" i="9"/>
  <c r="W119" i="9" s="1"/>
  <c r="W136" i="9" s="1"/>
  <c r="K114" i="9"/>
  <c r="K119" i="9" s="1"/>
  <c r="K136" i="9" s="1"/>
  <c r="D114" i="9"/>
  <c r="D119" i="9" s="1"/>
  <c r="D136" i="9" s="1"/>
  <c r="C114" i="9"/>
  <c r="C112" i="9"/>
  <c r="AW107" i="9"/>
  <c r="AK107" i="9"/>
  <c r="Y107" i="9"/>
  <c r="M107" i="9"/>
  <c r="AU105" i="9"/>
  <c r="AI105" i="9"/>
  <c r="W105" i="9"/>
  <c r="K105" i="9"/>
  <c r="D105" i="9"/>
  <c r="C105" i="9"/>
  <c r="AU104" i="9"/>
  <c r="AI104" i="9"/>
  <c r="W104" i="9"/>
  <c r="K104" i="9"/>
  <c r="D104" i="9"/>
  <c r="C104" i="9"/>
  <c r="AU103" i="9"/>
  <c r="AI103" i="9"/>
  <c r="W103" i="9"/>
  <c r="K103" i="9"/>
  <c r="D103" i="9"/>
  <c r="C103" i="9"/>
  <c r="AU102" i="9"/>
  <c r="AU107" i="9" s="1"/>
  <c r="AI102" i="9"/>
  <c r="AI107" i="9" s="1"/>
  <c r="W102" i="9"/>
  <c r="W107" i="9" s="1"/>
  <c r="K102" i="9"/>
  <c r="K107" i="9" s="1"/>
  <c r="D102" i="9"/>
  <c r="D107" i="9" s="1"/>
  <c r="C102" i="9"/>
  <c r="AW100" i="9"/>
  <c r="AK100" i="9"/>
  <c r="Y100" i="9"/>
  <c r="M100" i="9"/>
  <c r="AU98" i="9"/>
  <c r="AI98" i="9"/>
  <c r="W98" i="9"/>
  <c r="K98" i="9"/>
  <c r="D98" i="9"/>
  <c r="C98" i="9"/>
  <c r="AU97" i="9"/>
  <c r="AI97" i="9"/>
  <c r="W97" i="9"/>
  <c r="K97" i="9"/>
  <c r="D97" i="9"/>
  <c r="C97" i="9"/>
  <c r="AU96" i="9"/>
  <c r="AI96" i="9"/>
  <c r="W96" i="9"/>
  <c r="K96" i="9"/>
  <c r="D96" i="9"/>
  <c r="C96" i="9"/>
  <c r="AU95" i="9"/>
  <c r="AU100" i="9" s="1"/>
  <c r="AI95" i="9"/>
  <c r="AI100" i="9" s="1"/>
  <c r="W95" i="9"/>
  <c r="W100" i="9" s="1"/>
  <c r="K95" i="9"/>
  <c r="K100" i="9" s="1"/>
  <c r="D95" i="9"/>
  <c r="D100" i="9" s="1"/>
  <c r="C95" i="9"/>
  <c r="AW93" i="9"/>
  <c r="AK93" i="9"/>
  <c r="Y93" i="9"/>
  <c r="M93" i="9"/>
  <c r="AU91" i="9"/>
  <c r="AI91" i="9"/>
  <c r="W91" i="9"/>
  <c r="K91" i="9"/>
  <c r="D91" i="9"/>
  <c r="C91" i="9"/>
  <c r="AU90" i="9"/>
  <c r="AI90" i="9"/>
  <c r="W90" i="9"/>
  <c r="K90" i="9"/>
  <c r="D90" i="9"/>
  <c r="C90" i="9"/>
  <c r="AU89" i="9"/>
  <c r="AI89" i="9"/>
  <c r="W89" i="9"/>
  <c r="K89" i="9"/>
  <c r="D89" i="9"/>
  <c r="C89" i="9"/>
  <c r="AU88" i="9"/>
  <c r="AU93" i="9" s="1"/>
  <c r="AU110" i="9" s="1"/>
  <c r="AI88" i="9"/>
  <c r="AI93" i="9" s="1"/>
  <c r="AI110" i="9" s="1"/>
  <c r="W88" i="9"/>
  <c r="W93" i="9" s="1"/>
  <c r="W110" i="9" s="1"/>
  <c r="K88" i="9"/>
  <c r="K93" i="9" s="1"/>
  <c r="K110" i="9" s="1"/>
  <c r="D88" i="9"/>
  <c r="D93" i="9" s="1"/>
  <c r="D110" i="9" s="1"/>
  <c r="C88" i="9"/>
  <c r="C86" i="9"/>
  <c r="AW81" i="9"/>
  <c r="AK81" i="9"/>
  <c r="Y81" i="9"/>
  <c r="M81" i="9"/>
  <c r="AU79" i="9"/>
  <c r="AI79" i="9"/>
  <c r="W79" i="9"/>
  <c r="K79" i="9"/>
  <c r="D79" i="9"/>
  <c r="C79" i="9"/>
  <c r="AU78" i="9"/>
  <c r="AI78" i="9"/>
  <c r="W78" i="9"/>
  <c r="K78" i="9"/>
  <c r="D78" i="9"/>
  <c r="C78" i="9"/>
  <c r="AU77" i="9"/>
  <c r="AI77" i="9"/>
  <c r="W77" i="9"/>
  <c r="K77" i="9"/>
  <c r="D77" i="9"/>
  <c r="C77" i="9"/>
  <c r="AU76" i="9"/>
  <c r="AU81" i="9" s="1"/>
  <c r="AI76" i="9"/>
  <c r="AI81" i="9" s="1"/>
  <c r="W76" i="9"/>
  <c r="W81" i="9" s="1"/>
  <c r="K76" i="9"/>
  <c r="K81" i="9" s="1"/>
  <c r="D76" i="9"/>
  <c r="D81" i="9" s="1"/>
  <c r="C76" i="9"/>
  <c r="AW74" i="9"/>
  <c r="AK74" i="9"/>
  <c r="Y74" i="9"/>
  <c r="M74" i="9"/>
  <c r="AU72" i="9"/>
  <c r="AI72" i="9"/>
  <c r="W72" i="9"/>
  <c r="K72" i="9"/>
  <c r="D72" i="9"/>
  <c r="C72" i="9"/>
  <c r="AU71" i="9"/>
  <c r="AI71" i="9"/>
  <c r="W71" i="9"/>
  <c r="K71" i="9"/>
  <c r="D71" i="9"/>
  <c r="C71" i="9"/>
  <c r="AU70" i="9"/>
  <c r="AI70" i="9"/>
  <c r="W70" i="9"/>
  <c r="K70" i="9"/>
  <c r="D70" i="9"/>
  <c r="C70" i="9"/>
  <c r="AU69" i="9"/>
  <c r="AU74" i="9" s="1"/>
  <c r="AI69" i="9"/>
  <c r="AI74" i="9" s="1"/>
  <c r="W69" i="9"/>
  <c r="W74" i="9" s="1"/>
  <c r="K69" i="9"/>
  <c r="K74" i="9" s="1"/>
  <c r="D69" i="9"/>
  <c r="D74" i="9" s="1"/>
  <c r="C69" i="9"/>
  <c r="AW67" i="9"/>
  <c r="AK67" i="9"/>
  <c r="Y67" i="9"/>
  <c r="M67" i="9"/>
  <c r="AU65" i="9"/>
  <c r="AI65" i="9"/>
  <c r="W65" i="9"/>
  <c r="K65" i="9"/>
  <c r="D65" i="9"/>
  <c r="C65" i="9"/>
  <c r="AU64" i="9"/>
  <c r="AI64" i="9"/>
  <c r="W64" i="9"/>
  <c r="K64" i="9"/>
  <c r="D64" i="9"/>
  <c r="C64" i="9"/>
  <c r="AU63" i="9"/>
  <c r="AI63" i="9"/>
  <c r="W63" i="9"/>
  <c r="K63" i="9"/>
  <c r="D63" i="9"/>
  <c r="C63" i="9"/>
  <c r="AU62" i="9"/>
  <c r="AU67" i="9" s="1"/>
  <c r="AU84" i="9" s="1"/>
  <c r="AI62" i="9"/>
  <c r="AI67" i="9" s="1"/>
  <c r="AI84" i="9" s="1"/>
  <c r="W62" i="9"/>
  <c r="W67" i="9" s="1"/>
  <c r="W84" i="9" s="1"/>
  <c r="K62" i="9"/>
  <c r="K67" i="9" s="1"/>
  <c r="K84" i="9" s="1"/>
  <c r="D62" i="9"/>
  <c r="D67" i="9" s="1"/>
  <c r="D84" i="9" s="1"/>
  <c r="C62" i="9"/>
  <c r="C60" i="9"/>
  <c r="AW55" i="9"/>
  <c r="AK55" i="9"/>
  <c r="Y55" i="9"/>
  <c r="M55" i="9"/>
  <c r="AU53" i="9"/>
  <c r="AI53" i="9"/>
  <c r="W53" i="9"/>
  <c r="K53" i="9"/>
  <c r="D53" i="9"/>
  <c r="C53" i="9"/>
  <c r="AU52" i="9"/>
  <c r="AI52" i="9"/>
  <c r="W52" i="9"/>
  <c r="K52" i="9"/>
  <c r="D52" i="9"/>
  <c r="C52" i="9"/>
  <c r="AU51" i="9"/>
  <c r="AI51" i="9"/>
  <c r="W51" i="9"/>
  <c r="K51" i="9"/>
  <c r="D51" i="9"/>
  <c r="C51" i="9"/>
  <c r="AU50" i="9"/>
  <c r="AU55" i="9" s="1"/>
  <c r="AI50" i="9"/>
  <c r="AI55" i="9" s="1"/>
  <c r="W50" i="9"/>
  <c r="W55" i="9" s="1"/>
  <c r="K50" i="9"/>
  <c r="K55" i="9" s="1"/>
  <c r="D50" i="9"/>
  <c r="D55" i="9" s="1"/>
  <c r="C50" i="9"/>
  <c r="AW48" i="9"/>
  <c r="AK48" i="9"/>
  <c r="Y48" i="9"/>
  <c r="M48" i="9"/>
  <c r="AU46" i="9"/>
  <c r="AI46" i="9"/>
  <c r="W46" i="9"/>
  <c r="K46" i="9"/>
  <c r="D46" i="9"/>
  <c r="C46" i="9"/>
  <c r="AU45" i="9"/>
  <c r="AI45" i="9"/>
  <c r="W45" i="9"/>
  <c r="K45" i="9"/>
  <c r="D45" i="9"/>
  <c r="C45" i="9"/>
  <c r="AU44" i="9"/>
  <c r="AI44" i="9"/>
  <c r="W44" i="9"/>
  <c r="K44" i="9"/>
  <c r="D44" i="9"/>
  <c r="C44" i="9"/>
  <c r="AU43" i="9"/>
  <c r="AU48" i="9" s="1"/>
  <c r="AI43" i="9"/>
  <c r="AI48" i="9" s="1"/>
  <c r="W43" i="9"/>
  <c r="W48" i="9" s="1"/>
  <c r="K43" i="9"/>
  <c r="K48" i="9" s="1"/>
  <c r="D43" i="9"/>
  <c r="D48" i="9" s="1"/>
  <c r="C43" i="9"/>
  <c r="AW41" i="9"/>
  <c r="AW58" i="9" s="1"/>
  <c r="AK41" i="9"/>
  <c r="AK58" i="9" s="1"/>
  <c r="Y41" i="9"/>
  <c r="Y58" i="9" s="1"/>
  <c r="M41" i="9"/>
  <c r="M58" i="9" s="1"/>
  <c r="AU39" i="9"/>
  <c r="AI39" i="9"/>
  <c r="W39" i="9"/>
  <c r="K39" i="9"/>
  <c r="D39" i="9"/>
  <c r="C39" i="9"/>
  <c r="AU38" i="9"/>
  <c r="AI38" i="9"/>
  <c r="W38" i="9"/>
  <c r="K38" i="9"/>
  <c r="D38" i="9"/>
  <c r="C38" i="9"/>
  <c r="AU37" i="9"/>
  <c r="AI37" i="9"/>
  <c r="W37" i="9"/>
  <c r="K37" i="9"/>
  <c r="D37" i="9"/>
  <c r="C37" i="9"/>
  <c r="AU36" i="9"/>
  <c r="AU41" i="9" s="1"/>
  <c r="AU58" i="9" s="1"/>
  <c r="AI36" i="9"/>
  <c r="AI41" i="9" s="1"/>
  <c r="AI58" i="9" s="1"/>
  <c r="W36" i="9"/>
  <c r="W41" i="9" s="1"/>
  <c r="W58" i="9" s="1"/>
  <c r="K36" i="9"/>
  <c r="K41" i="9" s="1"/>
  <c r="K58" i="9" s="1"/>
  <c r="D36" i="9"/>
  <c r="D41" i="9" s="1"/>
  <c r="D58" i="9" s="1"/>
  <c r="C36" i="9"/>
  <c r="C34" i="9"/>
  <c r="AW29" i="9"/>
  <c r="AK29" i="9"/>
  <c r="Y29" i="9"/>
  <c r="M29" i="9"/>
  <c r="AU27" i="9"/>
  <c r="AI27" i="9"/>
  <c r="W27" i="9"/>
  <c r="K27" i="9"/>
  <c r="D27" i="9"/>
  <c r="C27" i="9"/>
  <c r="AU26" i="9"/>
  <c r="AI26" i="9"/>
  <c r="W26" i="9"/>
  <c r="K26" i="9"/>
  <c r="D26" i="9"/>
  <c r="C26" i="9"/>
  <c r="AU25" i="9"/>
  <c r="AI25" i="9"/>
  <c r="W25" i="9"/>
  <c r="K25" i="9"/>
  <c r="D25" i="9"/>
  <c r="C25" i="9"/>
  <c r="AU24" i="9"/>
  <c r="AU29" i="9" s="1"/>
  <c r="AI24" i="9"/>
  <c r="AI29" i="9" s="1"/>
  <c r="W24" i="9"/>
  <c r="W29" i="9" s="1"/>
  <c r="K24" i="9"/>
  <c r="K29" i="9" s="1"/>
  <c r="D24" i="9"/>
  <c r="D29" i="9" s="1"/>
  <c r="C24" i="9"/>
  <c r="AW22" i="9"/>
  <c r="AK22" i="9"/>
  <c r="Y22" i="9"/>
  <c r="M22" i="9"/>
  <c r="AU20" i="9"/>
  <c r="AI20" i="9"/>
  <c r="W20" i="9"/>
  <c r="K20" i="9"/>
  <c r="D20" i="9"/>
  <c r="C20" i="9"/>
  <c r="AU19" i="9"/>
  <c r="AI19" i="9"/>
  <c r="W19" i="9"/>
  <c r="K19" i="9"/>
  <c r="D19" i="9"/>
  <c r="C19" i="9"/>
  <c r="AU18" i="9"/>
  <c r="AI18" i="9"/>
  <c r="W18" i="9"/>
  <c r="K18" i="9"/>
  <c r="D18" i="9"/>
  <c r="C18" i="9"/>
  <c r="AU17" i="9"/>
  <c r="AU22" i="9" s="1"/>
  <c r="AI17" i="9"/>
  <c r="AI22" i="9" s="1"/>
  <c r="W17" i="9"/>
  <c r="W22" i="9" s="1"/>
  <c r="K17" i="9"/>
  <c r="K22" i="9" s="1"/>
  <c r="D17" i="9"/>
  <c r="D22" i="9" s="1"/>
  <c r="C17" i="9"/>
  <c r="AW15" i="9"/>
  <c r="AW32" i="9" s="1"/>
  <c r="AK15" i="9"/>
  <c r="AK32" i="9" s="1"/>
  <c r="Y15" i="9"/>
  <c r="Y32" i="9" s="1"/>
  <c r="M15" i="9"/>
  <c r="M32" i="9" s="1"/>
  <c r="AU13" i="9"/>
  <c r="AI13" i="9"/>
  <c r="W13" i="9"/>
  <c r="K13" i="9"/>
  <c r="D13" i="9"/>
  <c r="C13" i="9"/>
  <c r="AU12" i="9"/>
  <c r="AI12" i="9"/>
  <c r="W12" i="9"/>
  <c r="K12" i="9"/>
  <c r="D12" i="9"/>
  <c r="C12" i="9"/>
  <c r="AU11" i="9"/>
  <c r="AI11" i="9"/>
  <c r="W11" i="9"/>
  <c r="K11" i="9"/>
  <c r="D11" i="9"/>
  <c r="C11" i="9"/>
  <c r="AU10" i="9"/>
  <c r="AU15" i="9" s="1"/>
  <c r="AU32" i="9" s="1"/>
  <c r="AI10" i="9"/>
  <c r="AI15" i="9" s="1"/>
  <c r="AI32" i="9" s="1"/>
  <c r="W10" i="9"/>
  <c r="W15" i="9" s="1"/>
  <c r="W32" i="9" s="1"/>
  <c r="K10" i="9"/>
  <c r="K15" i="9" s="1"/>
  <c r="K32" i="9" s="1"/>
  <c r="D10" i="9"/>
  <c r="D15" i="9" s="1"/>
  <c r="D32" i="9" s="1"/>
  <c r="C10" i="9"/>
  <c r="C8" i="9"/>
  <c r="AW263" i="8"/>
  <c r="AK263" i="8"/>
  <c r="Y263" i="8"/>
  <c r="M263" i="8"/>
  <c r="AU261" i="8"/>
  <c r="AI261" i="8"/>
  <c r="W261" i="8"/>
  <c r="K261" i="8"/>
  <c r="D261" i="8"/>
  <c r="C261" i="8"/>
  <c r="AU260" i="8"/>
  <c r="AI260" i="8"/>
  <c r="W260" i="8"/>
  <c r="K260" i="8"/>
  <c r="D260" i="8"/>
  <c r="C260" i="8"/>
  <c r="AU259" i="8"/>
  <c r="AI259" i="8"/>
  <c r="W259" i="8"/>
  <c r="K259" i="8"/>
  <c r="D259" i="8"/>
  <c r="C259" i="8"/>
  <c r="AU258" i="8"/>
  <c r="AU263" i="8" s="1"/>
  <c r="AI258" i="8"/>
  <c r="AI263" i="8" s="1"/>
  <c r="W258" i="8"/>
  <c r="W263" i="8" s="1"/>
  <c r="K258" i="8"/>
  <c r="K263" i="8" s="1"/>
  <c r="D258" i="8"/>
  <c r="D263" i="8" s="1"/>
  <c r="C258" i="8"/>
  <c r="AU254" i="8"/>
  <c r="AI254" i="8"/>
  <c r="W254" i="8"/>
  <c r="K254" i="8"/>
  <c r="D254" i="8"/>
  <c r="C254" i="8"/>
  <c r="AU253" i="8"/>
  <c r="AI253" i="8"/>
  <c r="W253" i="8"/>
  <c r="K253" i="8"/>
  <c r="D253" i="8"/>
  <c r="C253" i="8"/>
  <c r="AU252" i="8"/>
  <c r="AI252" i="8"/>
  <c r="W252" i="8"/>
  <c r="K252" i="8"/>
  <c r="D252" i="8"/>
  <c r="C252" i="8"/>
  <c r="AU251" i="8"/>
  <c r="AU256" i="8" s="1"/>
  <c r="AI251" i="8"/>
  <c r="AI256" i="8" s="1"/>
  <c r="W251" i="8"/>
  <c r="W256" i="8" s="1"/>
  <c r="K251" i="8"/>
  <c r="K256" i="8" s="1"/>
  <c r="D251" i="8"/>
  <c r="D256" i="8" s="1"/>
  <c r="C251" i="8"/>
  <c r="AU247" i="8"/>
  <c r="AI247" i="8"/>
  <c r="W247" i="8"/>
  <c r="K247" i="8"/>
  <c r="D247" i="8"/>
  <c r="C247" i="8"/>
  <c r="AU246" i="8"/>
  <c r="AI246" i="8"/>
  <c r="W246" i="8"/>
  <c r="K246" i="8"/>
  <c r="D246" i="8"/>
  <c r="C246" i="8"/>
  <c r="AU245" i="8"/>
  <c r="AI245" i="8"/>
  <c r="W245" i="8"/>
  <c r="K245" i="8"/>
  <c r="D245" i="8"/>
  <c r="C245" i="8"/>
  <c r="AU244" i="8"/>
  <c r="AU249" i="8" s="1"/>
  <c r="AU266" i="8" s="1"/>
  <c r="AI244" i="8"/>
  <c r="AI249" i="8" s="1"/>
  <c r="AI266" i="8" s="1"/>
  <c r="W244" i="8"/>
  <c r="W249" i="8" s="1"/>
  <c r="W266" i="8" s="1"/>
  <c r="K244" i="8"/>
  <c r="K249" i="8" s="1"/>
  <c r="K266" i="8" s="1"/>
  <c r="D244" i="8"/>
  <c r="D249" i="8" s="1"/>
  <c r="D266" i="8" s="1"/>
  <c r="C244" i="8"/>
  <c r="C242" i="8"/>
  <c r="AW237" i="8"/>
  <c r="AK237" i="8"/>
  <c r="Y237" i="8"/>
  <c r="M237" i="8"/>
  <c r="AU235" i="8"/>
  <c r="AI235" i="8"/>
  <c r="W235" i="8"/>
  <c r="K235" i="8"/>
  <c r="D235" i="8"/>
  <c r="C235" i="8"/>
  <c r="AU234" i="8"/>
  <c r="AI234" i="8"/>
  <c r="W234" i="8"/>
  <c r="K234" i="8"/>
  <c r="D234" i="8"/>
  <c r="C234" i="8"/>
  <c r="AU233" i="8"/>
  <c r="AI233" i="8"/>
  <c r="W233" i="8"/>
  <c r="K233" i="8"/>
  <c r="D233" i="8"/>
  <c r="C233" i="8"/>
  <c r="AU232" i="8"/>
  <c r="AU237" i="8" s="1"/>
  <c r="AI232" i="8"/>
  <c r="AI237" i="8" s="1"/>
  <c r="W232" i="8"/>
  <c r="W237" i="8" s="1"/>
  <c r="K232" i="8"/>
  <c r="K237" i="8" s="1"/>
  <c r="D232" i="8"/>
  <c r="D237" i="8" s="1"/>
  <c r="C232" i="8"/>
  <c r="AU228" i="8"/>
  <c r="AI228" i="8"/>
  <c r="W228" i="8"/>
  <c r="K228" i="8"/>
  <c r="D228" i="8"/>
  <c r="C228" i="8"/>
  <c r="AU227" i="8"/>
  <c r="AI227" i="8"/>
  <c r="W227" i="8"/>
  <c r="K227" i="8"/>
  <c r="D227" i="8"/>
  <c r="C227" i="8"/>
  <c r="AU226" i="8"/>
  <c r="AI226" i="8"/>
  <c r="W226" i="8"/>
  <c r="K226" i="8"/>
  <c r="D226" i="8"/>
  <c r="C226" i="8"/>
  <c r="AU225" i="8"/>
  <c r="AU230" i="8" s="1"/>
  <c r="AI225" i="8"/>
  <c r="AI230" i="8" s="1"/>
  <c r="W225" i="8"/>
  <c r="W230" i="8" s="1"/>
  <c r="K225" i="8"/>
  <c r="K230" i="8" s="1"/>
  <c r="D225" i="8"/>
  <c r="D230" i="8" s="1"/>
  <c r="C225" i="8"/>
  <c r="AU221" i="8"/>
  <c r="AI221" i="8"/>
  <c r="W221" i="8"/>
  <c r="K221" i="8"/>
  <c r="D221" i="8"/>
  <c r="C221" i="8"/>
  <c r="AU220" i="8"/>
  <c r="AI220" i="8"/>
  <c r="W220" i="8"/>
  <c r="K220" i="8"/>
  <c r="D220" i="8"/>
  <c r="C220" i="8"/>
  <c r="AU219" i="8"/>
  <c r="AI219" i="8"/>
  <c r="W219" i="8"/>
  <c r="K219" i="8"/>
  <c r="D219" i="8"/>
  <c r="C219" i="8"/>
  <c r="AU218" i="8"/>
  <c r="AU223" i="8" s="1"/>
  <c r="AU240" i="8" s="1"/>
  <c r="AI218" i="8"/>
  <c r="AI223" i="8" s="1"/>
  <c r="AI240" i="8" s="1"/>
  <c r="W218" i="8"/>
  <c r="W223" i="8" s="1"/>
  <c r="W240" i="8" s="1"/>
  <c r="K218" i="8"/>
  <c r="K223" i="8" s="1"/>
  <c r="K240" i="8" s="1"/>
  <c r="D218" i="8"/>
  <c r="D223" i="8" s="1"/>
  <c r="D240" i="8" s="1"/>
  <c r="C218" i="8"/>
  <c r="C216" i="8"/>
  <c r="AW211" i="8"/>
  <c r="AK211" i="8"/>
  <c r="Y211" i="8"/>
  <c r="M211" i="8"/>
  <c r="AU209" i="8"/>
  <c r="AI209" i="8"/>
  <c r="W209" i="8"/>
  <c r="K209" i="8"/>
  <c r="D209" i="8"/>
  <c r="C209" i="8"/>
  <c r="AU208" i="8"/>
  <c r="AI208" i="8"/>
  <c r="W208" i="8"/>
  <c r="K208" i="8"/>
  <c r="D208" i="8"/>
  <c r="C208" i="8"/>
  <c r="AU207" i="8"/>
  <c r="AI207" i="8"/>
  <c r="W207" i="8"/>
  <c r="K207" i="8"/>
  <c r="D207" i="8"/>
  <c r="C207" i="8"/>
  <c r="AU206" i="8"/>
  <c r="AU211" i="8" s="1"/>
  <c r="AI206" i="8"/>
  <c r="AI211" i="8" s="1"/>
  <c r="W206" i="8"/>
  <c r="W211" i="8" s="1"/>
  <c r="K206" i="8"/>
  <c r="K211" i="8" s="1"/>
  <c r="D206" i="8"/>
  <c r="D211" i="8" s="1"/>
  <c r="C206" i="8"/>
  <c r="AU202" i="8"/>
  <c r="AI202" i="8"/>
  <c r="W202" i="8"/>
  <c r="K202" i="8"/>
  <c r="D202" i="8"/>
  <c r="C202" i="8"/>
  <c r="AU201" i="8"/>
  <c r="AI201" i="8"/>
  <c r="W201" i="8"/>
  <c r="K201" i="8"/>
  <c r="D201" i="8"/>
  <c r="C201" i="8"/>
  <c r="AU200" i="8"/>
  <c r="AI200" i="8"/>
  <c r="W200" i="8"/>
  <c r="K200" i="8"/>
  <c r="D200" i="8"/>
  <c r="C200" i="8"/>
  <c r="AU199" i="8"/>
  <c r="AU204" i="8" s="1"/>
  <c r="AI199" i="8"/>
  <c r="AI204" i="8" s="1"/>
  <c r="W199" i="8"/>
  <c r="W204" i="8" s="1"/>
  <c r="K199" i="8"/>
  <c r="K204" i="8" s="1"/>
  <c r="D199" i="8"/>
  <c r="D204" i="8" s="1"/>
  <c r="C199" i="8"/>
  <c r="AU195" i="8"/>
  <c r="AI195" i="8"/>
  <c r="W195" i="8"/>
  <c r="K195" i="8"/>
  <c r="D195" i="8"/>
  <c r="C195" i="8"/>
  <c r="AU194" i="8"/>
  <c r="AI194" i="8"/>
  <c r="W194" i="8"/>
  <c r="K194" i="8"/>
  <c r="D194" i="8"/>
  <c r="C194" i="8"/>
  <c r="AU193" i="8"/>
  <c r="AI193" i="8"/>
  <c r="W193" i="8"/>
  <c r="K193" i="8"/>
  <c r="D193" i="8"/>
  <c r="C193" i="8"/>
  <c r="AU192" i="8"/>
  <c r="AU197" i="8" s="1"/>
  <c r="AU214" i="8" s="1"/>
  <c r="AI192" i="8"/>
  <c r="AI197" i="8" s="1"/>
  <c r="AI214" i="8" s="1"/>
  <c r="W192" i="8"/>
  <c r="W197" i="8" s="1"/>
  <c r="W214" i="8" s="1"/>
  <c r="K192" i="8"/>
  <c r="K197" i="8" s="1"/>
  <c r="K214" i="8" s="1"/>
  <c r="D192" i="8"/>
  <c r="D197" i="8" s="1"/>
  <c r="D214" i="8" s="1"/>
  <c r="C192" i="8"/>
  <c r="C190" i="8"/>
  <c r="AW185" i="8"/>
  <c r="AK185" i="8"/>
  <c r="Y185" i="8"/>
  <c r="M185" i="8"/>
  <c r="AU183" i="8"/>
  <c r="AI183" i="8"/>
  <c r="W183" i="8"/>
  <c r="K183" i="8"/>
  <c r="D183" i="8"/>
  <c r="C183" i="8"/>
  <c r="AU182" i="8"/>
  <c r="AI182" i="8"/>
  <c r="W182" i="8"/>
  <c r="K182" i="8"/>
  <c r="D182" i="8"/>
  <c r="C182" i="8"/>
  <c r="AU181" i="8"/>
  <c r="AI181" i="8"/>
  <c r="W181" i="8"/>
  <c r="K181" i="8"/>
  <c r="D181" i="8"/>
  <c r="C181" i="8"/>
  <c r="AU180" i="8"/>
  <c r="AU185" i="8" s="1"/>
  <c r="AI180" i="8"/>
  <c r="AI185" i="8" s="1"/>
  <c r="W180" i="8"/>
  <c r="W185" i="8" s="1"/>
  <c r="K180" i="8"/>
  <c r="K185" i="8" s="1"/>
  <c r="D180" i="8"/>
  <c r="D185" i="8" s="1"/>
  <c r="C180" i="8"/>
  <c r="AU176" i="8"/>
  <c r="AI176" i="8"/>
  <c r="W176" i="8"/>
  <c r="K176" i="8"/>
  <c r="D176" i="8"/>
  <c r="C176" i="8"/>
  <c r="AU175" i="8"/>
  <c r="AI175" i="8"/>
  <c r="W175" i="8"/>
  <c r="K175" i="8"/>
  <c r="D175" i="8"/>
  <c r="C175" i="8"/>
  <c r="AU174" i="8"/>
  <c r="AI174" i="8"/>
  <c r="W174" i="8"/>
  <c r="K174" i="8"/>
  <c r="D174" i="8"/>
  <c r="C174" i="8"/>
  <c r="AU173" i="8"/>
  <c r="AU178" i="8" s="1"/>
  <c r="AI173" i="8"/>
  <c r="AI178" i="8" s="1"/>
  <c r="W173" i="8"/>
  <c r="W178" i="8" s="1"/>
  <c r="K173" i="8"/>
  <c r="K178" i="8" s="1"/>
  <c r="D173" i="8"/>
  <c r="D178" i="8" s="1"/>
  <c r="C173" i="8"/>
  <c r="AU169" i="8"/>
  <c r="AI169" i="8"/>
  <c r="W169" i="8"/>
  <c r="K169" i="8"/>
  <c r="D169" i="8"/>
  <c r="C169" i="8"/>
  <c r="AU168" i="8"/>
  <c r="AI168" i="8"/>
  <c r="W168" i="8"/>
  <c r="K168" i="8"/>
  <c r="D168" i="8"/>
  <c r="C168" i="8"/>
  <c r="AU167" i="8"/>
  <c r="AI167" i="8"/>
  <c r="W167" i="8"/>
  <c r="K167" i="8"/>
  <c r="D167" i="8"/>
  <c r="C167" i="8"/>
  <c r="AU166" i="8"/>
  <c r="AU171" i="8" s="1"/>
  <c r="AU188" i="8" s="1"/>
  <c r="AI166" i="8"/>
  <c r="AI171" i="8" s="1"/>
  <c r="AI188" i="8" s="1"/>
  <c r="W166" i="8"/>
  <c r="W171" i="8" s="1"/>
  <c r="W188" i="8" s="1"/>
  <c r="K166" i="8"/>
  <c r="K171" i="8" s="1"/>
  <c r="K188" i="8" s="1"/>
  <c r="D166" i="8"/>
  <c r="D171" i="8" s="1"/>
  <c r="D188" i="8" s="1"/>
  <c r="C166" i="8"/>
  <c r="C164" i="8"/>
  <c r="AW159" i="8"/>
  <c r="AK159" i="8"/>
  <c r="Y159" i="8"/>
  <c r="M159" i="8"/>
  <c r="AU157" i="8"/>
  <c r="AI157" i="8"/>
  <c r="W157" i="8"/>
  <c r="K157" i="8"/>
  <c r="D157" i="8"/>
  <c r="C157" i="8"/>
  <c r="AU156" i="8"/>
  <c r="AI156" i="8"/>
  <c r="W156" i="8"/>
  <c r="K156" i="8"/>
  <c r="D156" i="8"/>
  <c r="C156" i="8"/>
  <c r="AU155" i="8"/>
  <c r="AI155" i="8"/>
  <c r="W155" i="8"/>
  <c r="K155" i="8"/>
  <c r="D155" i="8"/>
  <c r="C155" i="8"/>
  <c r="AU154" i="8"/>
  <c r="AU159" i="8" s="1"/>
  <c r="AI154" i="8"/>
  <c r="AI159" i="8" s="1"/>
  <c r="W154" i="8"/>
  <c r="W159" i="8" s="1"/>
  <c r="K154" i="8"/>
  <c r="K159" i="8" s="1"/>
  <c r="D154" i="8"/>
  <c r="D159" i="8" s="1"/>
  <c r="C154" i="8"/>
  <c r="AU150" i="8"/>
  <c r="AI150" i="8"/>
  <c r="W150" i="8"/>
  <c r="K150" i="8"/>
  <c r="D150" i="8"/>
  <c r="C150" i="8"/>
  <c r="AU149" i="8"/>
  <c r="AI149" i="8"/>
  <c r="W149" i="8"/>
  <c r="K149" i="8"/>
  <c r="D149" i="8"/>
  <c r="C149" i="8"/>
  <c r="AU148" i="8"/>
  <c r="AI148" i="8"/>
  <c r="W148" i="8"/>
  <c r="K148" i="8"/>
  <c r="D148" i="8"/>
  <c r="C148" i="8"/>
  <c r="AU147" i="8"/>
  <c r="AU152" i="8" s="1"/>
  <c r="AI147" i="8"/>
  <c r="AI152" i="8" s="1"/>
  <c r="W147" i="8"/>
  <c r="W152" i="8" s="1"/>
  <c r="K147" i="8"/>
  <c r="K152" i="8" s="1"/>
  <c r="D147" i="8"/>
  <c r="D152" i="8" s="1"/>
  <c r="C147" i="8"/>
  <c r="AU143" i="8"/>
  <c r="AI143" i="8"/>
  <c r="W143" i="8"/>
  <c r="K143" i="8"/>
  <c r="D143" i="8"/>
  <c r="C143" i="8"/>
  <c r="AU142" i="8"/>
  <c r="AI142" i="8"/>
  <c r="W142" i="8"/>
  <c r="K142" i="8"/>
  <c r="D142" i="8"/>
  <c r="C142" i="8"/>
  <c r="AU141" i="8"/>
  <c r="AI141" i="8"/>
  <c r="W141" i="8"/>
  <c r="K141" i="8"/>
  <c r="D141" i="8"/>
  <c r="C141" i="8"/>
  <c r="AU140" i="8"/>
  <c r="AU145" i="8" s="1"/>
  <c r="AU162" i="8" s="1"/>
  <c r="AI140" i="8"/>
  <c r="AI145" i="8" s="1"/>
  <c r="AI162" i="8" s="1"/>
  <c r="W140" i="8"/>
  <c r="W145" i="8" s="1"/>
  <c r="W162" i="8" s="1"/>
  <c r="K140" i="8"/>
  <c r="K145" i="8" s="1"/>
  <c r="K162" i="8" s="1"/>
  <c r="D140" i="8"/>
  <c r="D145" i="8" s="1"/>
  <c r="D162" i="8" s="1"/>
  <c r="C140" i="8"/>
  <c r="C138" i="8"/>
  <c r="AW133" i="8"/>
  <c r="AK133" i="8"/>
  <c r="Y133" i="8"/>
  <c r="M133" i="8"/>
  <c r="AU131" i="8"/>
  <c r="AI131" i="8"/>
  <c r="W131" i="8"/>
  <c r="K131" i="8"/>
  <c r="D131" i="8"/>
  <c r="C131" i="8"/>
  <c r="AU130" i="8"/>
  <c r="AI130" i="8"/>
  <c r="W130" i="8"/>
  <c r="K130" i="8"/>
  <c r="D130" i="8"/>
  <c r="C130" i="8"/>
  <c r="AU129" i="8"/>
  <c r="AI129" i="8"/>
  <c r="W129" i="8"/>
  <c r="K129" i="8"/>
  <c r="D129" i="8"/>
  <c r="C129" i="8"/>
  <c r="AU128" i="8"/>
  <c r="AU133" i="8" s="1"/>
  <c r="AI128" i="8"/>
  <c r="AI133" i="8" s="1"/>
  <c r="W128" i="8"/>
  <c r="W133" i="8" s="1"/>
  <c r="K128" i="8"/>
  <c r="K133" i="8" s="1"/>
  <c r="D128" i="8"/>
  <c r="D133" i="8" s="1"/>
  <c r="C128" i="8"/>
  <c r="AU124" i="8"/>
  <c r="AI124" i="8"/>
  <c r="W124" i="8"/>
  <c r="K124" i="8"/>
  <c r="D124" i="8"/>
  <c r="C124" i="8"/>
  <c r="AU123" i="8"/>
  <c r="AI123" i="8"/>
  <c r="W123" i="8"/>
  <c r="K123" i="8"/>
  <c r="D123" i="8"/>
  <c r="C123" i="8"/>
  <c r="AU122" i="8"/>
  <c r="AI122" i="8"/>
  <c r="W122" i="8"/>
  <c r="K122" i="8"/>
  <c r="D122" i="8"/>
  <c r="C122" i="8"/>
  <c r="AU121" i="8"/>
  <c r="AU126" i="8" s="1"/>
  <c r="AI121" i="8"/>
  <c r="AI126" i="8" s="1"/>
  <c r="W121" i="8"/>
  <c r="W126" i="8" s="1"/>
  <c r="K121" i="8"/>
  <c r="K126" i="8" s="1"/>
  <c r="D121" i="8"/>
  <c r="D126" i="8" s="1"/>
  <c r="C121" i="8"/>
  <c r="AU117" i="8"/>
  <c r="AI117" i="8"/>
  <c r="W117" i="8"/>
  <c r="K117" i="8"/>
  <c r="D117" i="8"/>
  <c r="C117" i="8"/>
  <c r="AU116" i="8"/>
  <c r="AI116" i="8"/>
  <c r="W116" i="8"/>
  <c r="K116" i="8"/>
  <c r="D116" i="8"/>
  <c r="C116" i="8"/>
  <c r="AU115" i="8"/>
  <c r="AI115" i="8"/>
  <c r="W115" i="8"/>
  <c r="K115" i="8"/>
  <c r="D115" i="8"/>
  <c r="C115" i="8"/>
  <c r="AU114" i="8"/>
  <c r="AU119" i="8" s="1"/>
  <c r="AU136" i="8" s="1"/>
  <c r="AI114" i="8"/>
  <c r="AI119" i="8" s="1"/>
  <c r="AI136" i="8" s="1"/>
  <c r="W114" i="8"/>
  <c r="W119" i="8" s="1"/>
  <c r="W136" i="8" s="1"/>
  <c r="K114" i="8"/>
  <c r="K119" i="8" s="1"/>
  <c r="K136" i="8" s="1"/>
  <c r="D114" i="8"/>
  <c r="D119" i="8" s="1"/>
  <c r="D136" i="8" s="1"/>
  <c r="C114" i="8"/>
  <c r="C112" i="8"/>
  <c r="AW107" i="8"/>
  <c r="AK107" i="8"/>
  <c r="Y107" i="8"/>
  <c r="M107" i="8"/>
  <c r="AU105" i="8"/>
  <c r="AI105" i="8"/>
  <c r="W105" i="8"/>
  <c r="K105" i="8"/>
  <c r="D105" i="8"/>
  <c r="C105" i="8"/>
  <c r="AU104" i="8"/>
  <c r="AI104" i="8"/>
  <c r="W104" i="8"/>
  <c r="K104" i="8"/>
  <c r="D104" i="8"/>
  <c r="C104" i="8"/>
  <c r="AU103" i="8"/>
  <c r="AI103" i="8"/>
  <c r="W103" i="8"/>
  <c r="K103" i="8"/>
  <c r="D103" i="8"/>
  <c r="C103" i="8"/>
  <c r="AU102" i="8"/>
  <c r="AU107" i="8" s="1"/>
  <c r="AI102" i="8"/>
  <c r="AI107" i="8" s="1"/>
  <c r="W102" i="8"/>
  <c r="W107" i="8" s="1"/>
  <c r="K102" i="8"/>
  <c r="K107" i="8" s="1"/>
  <c r="D102" i="8"/>
  <c r="D107" i="8" s="1"/>
  <c r="C102" i="8"/>
  <c r="AW100" i="8"/>
  <c r="AK100" i="8"/>
  <c r="Y100" i="8"/>
  <c r="M100" i="8"/>
  <c r="AU98" i="8"/>
  <c r="AI98" i="8"/>
  <c r="W98" i="8"/>
  <c r="K98" i="8"/>
  <c r="D98" i="8"/>
  <c r="C98" i="8"/>
  <c r="AU97" i="8"/>
  <c r="AI97" i="8"/>
  <c r="W97" i="8"/>
  <c r="K97" i="8"/>
  <c r="D97" i="8"/>
  <c r="C97" i="8"/>
  <c r="AU96" i="8"/>
  <c r="AI96" i="8"/>
  <c r="W96" i="8"/>
  <c r="K96" i="8"/>
  <c r="D96" i="8"/>
  <c r="C96" i="8"/>
  <c r="AU95" i="8"/>
  <c r="AU100" i="8" s="1"/>
  <c r="AI95" i="8"/>
  <c r="AI100" i="8" s="1"/>
  <c r="W95" i="8"/>
  <c r="W100" i="8" s="1"/>
  <c r="K95" i="8"/>
  <c r="K100" i="8" s="1"/>
  <c r="D95" i="8"/>
  <c r="D100" i="8" s="1"/>
  <c r="C95" i="8"/>
  <c r="AW93" i="8"/>
  <c r="AK93" i="8"/>
  <c r="Y93" i="8"/>
  <c r="M93" i="8"/>
  <c r="AU91" i="8"/>
  <c r="AI91" i="8"/>
  <c r="W91" i="8"/>
  <c r="K91" i="8"/>
  <c r="D91" i="8"/>
  <c r="C91" i="8"/>
  <c r="AU90" i="8"/>
  <c r="AI90" i="8"/>
  <c r="W90" i="8"/>
  <c r="K90" i="8"/>
  <c r="D90" i="8"/>
  <c r="C90" i="8"/>
  <c r="AU89" i="8"/>
  <c r="AI89" i="8"/>
  <c r="W89" i="8"/>
  <c r="K89" i="8"/>
  <c r="D89" i="8"/>
  <c r="C89" i="8"/>
  <c r="AU88" i="8"/>
  <c r="AU93" i="8" s="1"/>
  <c r="AU110" i="8" s="1"/>
  <c r="AI88" i="8"/>
  <c r="AI93" i="8" s="1"/>
  <c r="AI110" i="8" s="1"/>
  <c r="W88" i="8"/>
  <c r="W93" i="8" s="1"/>
  <c r="W110" i="8" s="1"/>
  <c r="K88" i="8"/>
  <c r="K93" i="8" s="1"/>
  <c r="K110" i="8" s="1"/>
  <c r="D88" i="8"/>
  <c r="D93" i="8" s="1"/>
  <c r="D110" i="8" s="1"/>
  <c r="C88" i="8"/>
  <c r="C86" i="8"/>
  <c r="AW81" i="8"/>
  <c r="AK81" i="8"/>
  <c r="Y81" i="8"/>
  <c r="M81" i="8"/>
  <c r="AU79" i="8"/>
  <c r="AI79" i="8"/>
  <c r="W79" i="8"/>
  <c r="K79" i="8"/>
  <c r="D79" i="8"/>
  <c r="C79" i="8"/>
  <c r="AU78" i="8"/>
  <c r="AI78" i="8"/>
  <c r="W78" i="8"/>
  <c r="K78" i="8"/>
  <c r="D78" i="8"/>
  <c r="C78" i="8"/>
  <c r="AU77" i="8"/>
  <c r="AI77" i="8"/>
  <c r="W77" i="8"/>
  <c r="K77" i="8"/>
  <c r="D77" i="8"/>
  <c r="C77" i="8"/>
  <c r="AU76" i="8"/>
  <c r="AU81" i="8" s="1"/>
  <c r="AI76" i="8"/>
  <c r="AI81" i="8" s="1"/>
  <c r="W76" i="8"/>
  <c r="W81" i="8" s="1"/>
  <c r="K76" i="8"/>
  <c r="K81" i="8" s="1"/>
  <c r="D76" i="8"/>
  <c r="D81" i="8" s="1"/>
  <c r="C76" i="8"/>
  <c r="AW74" i="8"/>
  <c r="AK74" i="8"/>
  <c r="Y74" i="8"/>
  <c r="M74" i="8"/>
  <c r="AU72" i="8"/>
  <c r="AI72" i="8"/>
  <c r="W72" i="8"/>
  <c r="K72" i="8"/>
  <c r="D72" i="8"/>
  <c r="C72" i="8"/>
  <c r="AU71" i="8"/>
  <c r="AI71" i="8"/>
  <c r="W71" i="8"/>
  <c r="K71" i="8"/>
  <c r="D71" i="8"/>
  <c r="C71" i="8"/>
  <c r="AU70" i="8"/>
  <c r="AI70" i="8"/>
  <c r="W70" i="8"/>
  <c r="K70" i="8"/>
  <c r="D70" i="8"/>
  <c r="C70" i="8"/>
  <c r="AU69" i="8"/>
  <c r="AU74" i="8" s="1"/>
  <c r="AI69" i="8"/>
  <c r="AI74" i="8" s="1"/>
  <c r="W69" i="8"/>
  <c r="W74" i="8" s="1"/>
  <c r="K69" i="8"/>
  <c r="K74" i="8" s="1"/>
  <c r="D69" i="8"/>
  <c r="D74" i="8" s="1"/>
  <c r="C69" i="8"/>
  <c r="AW67" i="8"/>
  <c r="AK67" i="8"/>
  <c r="Y67" i="8"/>
  <c r="M67" i="8"/>
  <c r="AU65" i="8"/>
  <c r="AI65" i="8"/>
  <c r="W65" i="8"/>
  <c r="K65" i="8"/>
  <c r="D65" i="8"/>
  <c r="C65" i="8"/>
  <c r="AU64" i="8"/>
  <c r="AI64" i="8"/>
  <c r="W64" i="8"/>
  <c r="K64" i="8"/>
  <c r="D64" i="8"/>
  <c r="C64" i="8"/>
  <c r="AU63" i="8"/>
  <c r="AI63" i="8"/>
  <c r="W63" i="8"/>
  <c r="K63" i="8"/>
  <c r="D63" i="8"/>
  <c r="C63" i="8"/>
  <c r="AU62" i="8"/>
  <c r="AU67" i="8" s="1"/>
  <c r="AU84" i="8" s="1"/>
  <c r="AI62" i="8"/>
  <c r="AI67" i="8" s="1"/>
  <c r="AI84" i="8" s="1"/>
  <c r="W62" i="8"/>
  <c r="W67" i="8" s="1"/>
  <c r="W84" i="8" s="1"/>
  <c r="K62" i="8"/>
  <c r="K67" i="8" s="1"/>
  <c r="K84" i="8" s="1"/>
  <c r="D62" i="8"/>
  <c r="D67" i="8" s="1"/>
  <c r="D84" i="8" s="1"/>
  <c r="C62" i="8"/>
  <c r="C60" i="8"/>
  <c r="AW55" i="8"/>
  <c r="AK55" i="8"/>
  <c r="Y55" i="8"/>
  <c r="M55" i="8"/>
  <c r="AU53" i="8"/>
  <c r="AI53" i="8"/>
  <c r="W53" i="8"/>
  <c r="K53" i="8"/>
  <c r="D53" i="8"/>
  <c r="C53" i="8"/>
  <c r="AU52" i="8"/>
  <c r="AI52" i="8"/>
  <c r="W52" i="8"/>
  <c r="K52" i="8"/>
  <c r="D52" i="8"/>
  <c r="C52" i="8"/>
  <c r="AU51" i="8"/>
  <c r="AI51" i="8"/>
  <c r="W51" i="8"/>
  <c r="K51" i="8"/>
  <c r="D51" i="8"/>
  <c r="C51" i="8"/>
  <c r="AU50" i="8"/>
  <c r="AU55" i="8" s="1"/>
  <c r="AI50" i="8"/>
  <c r="AI55" i="8" s="1"/>
  <c r="W50" i="8"/>
  <c r="W55" i="8" s="1"/>
  <c r="K50" i="8"/>
  <c r="K55" i="8" s="1"/>
  <c r="D50" i="8"/>
  <c r="D55" i="8" s="1"/>
  <c r="C50" i="8"/>
  <c r="AW48" i="8"/>
  <c r="AK48" i="8"/>
  <c r="Y48" i="8"/>
  <c r="M48" i="8"/>
  <c r="AU46" i="8"/>
  <c r="AI46" i="8"/>
  <c r="W46" i="8"/>
  <c r="K46" i="8"/>
  <c r="D46" i="8"/>
  <c r="C46" i="8"/>
  <c r="AU45" i="8"/>
  <c r="AI45" i="8"/>
  <c r="W45" i="8"/>
  <c r="K45" i="8"/>
  <c r="D45" i="8"/>
  <c r="C45" i="8"/>
  <c r="AU44" i="8"/>
  <c r="AI44" i="8"/>
  <c r="W44" i="8"/>
  <c r="K44" i="8"/>
  <c r="D44" i="8"/>
  <c r="C44" i="8"/>
  <c r="AU43" i="8"/>
  <c r="AU48" i="8" s="1"/>
  <c r="AI43" i="8"/>
  <c r="AI48" i="8" s="1"/>
  <c r="W43" i="8"/>
  <c r="W48" i="8" s="1"/>
  <c r="K43" i="8"/>
  <c r="K48" i="8" s="1"/>
  <c r="D43" i="8"/>
  <c r="D48" i="8" s="1"/>
  <c r="C43" i="8"/>
  <c r="AW41" i="8"/>
  <c r="AW58" i="8" s="1"/>
  <c r="AK41" i="8"/>
  <c r="AK58" i="8" s="1"/>
  <c r="Y41" i="8"/>
  <c r="Y58" i="8" s="1"/>
  <c r="M41" i="8"/>
  <c r="M58" i="8" s="1"/>
  <c r="AU39" i="8"/>
  <c r="AI39" i="8"/>
  <c r="W39" i="8"/>
  <c r="K39" i="8"/>
  <c r="D39" i="8"/>
  <c r="C39" i="8"/>
  <c r="AU38" i="8"/>
  <c r="AI38" i="8"/>
  <c r="W38" i="8"/>
  <c r="K38" i="8"/>
  <c r="D38" i="8"/>
  <c r="C38" i="8"/>
  <c r="AU37" i="8"/>
  <c r="AI37" i="8"/>
  <c r="W37" i="8"/>
  <c r="K37" i="8"/>
  <c r="D37" i="8"/>
  <c r="C37" i="8"/>
  <c r="AU36" i="8"/>
  <c r="AU41" i="8" s="1"/>
  <c r="AU58" i="8" s="1"/>
  <c r="AI36" i="8"/>
  <c r="AI41" i="8" s="1"/>
  <c r="AI58" i="8" s="1"/>
  <c r="W36" i="8"/>
  <c r="W41" i="8" s="1"/>
  <c r="W58" i="8" s="1"/>
  <c r="K36" i="8"/>
  <c r="K41" i="8" s="1"/>
  <c r="K58" i="8" s="1"/>
  <c r="D36" i="8"/>
  <c r="D41" i="8" s="1"/>
  <c r="D58" i="8" s="1"/>
  <c r="C36" i="8"/>
  <c r="C34" i="8"/>
  <c r="AW29" i="8"/>
  <c r="AK29" i="8"/>
  <c r="Y29" i="8"/>
  <c r="M29" i="8"/>
  <c r="AU27" i="8"/>
  <c r="AI27" i="8"/>
  <c r="W27" i="8"/>
  <c r="K27" i="8"/>
  <c r="D27" i="8"/>
  <c r="C27" i="8"/>
  <c r="AU26" i="8"/>
  <c r="AI26" i="8"/>
  <c r="W26" i="8"/>
  <c r="K26" i="8"/>
  <c r="D26" i="8"/>
  <c r="C26" i="8"/>
  <c r="AU25" i="8"/>
  <c r="AI25" i="8"/>
  <c r="W25" i="8"/>
  <c r="K25" i="8"/>
  <c r="D25" i="8"/>
  <c r="C25" i="8"/>
  <c r="AU24" i="8"/>
  <c r="AU29" i="8" s="1"/>
  <c r="AI24" i="8"/>
  <c r="AI29" i="8" s="1"/>
  <c r="W24" i="8"/>
  <c r="W29" i="8" s="1"/>
  <c r="K24" i="8"/>
  <c r="K29" i="8" s="1"/>
  <c r="D24" i="8"/>
  <c r="D29" i="8" s="1"/>
  <c r="C24" i="8"/>
  <c r="AW22" i="8"/>
  <c r="AK22" i="8"/>
  <c r="Y22" i="8"/>
  <c r="M22" i="8"/>
  <c r="AU20" i="8"/>
  <c r="AI20" i="8"/>
  <c r="W20" i="8"/>
  <c r="K20" i="8"/>
  <c r="D20" i="8"/>
  <c r="C20" i="8"/>
  <c r="AU19" i="8"/>
  <c r="AI19" i="8"/>
  <c r="W19" i="8"/>
  <c r="K19" i="8"/>
  <c r="D19" i="8"/>
  <c r="C19" i="8"/>
  <c r="AU18" i="8"/>
  <c r="AI18" i="8"/>
  <c r="W18" i="8"/>
  <c r="K18" i="8"/>
  <c r="D18" i="8"/>
  <c r="C18" i="8"/>
  <c r="AU17" i="8"/>
  <c r="AU22" i="8" s="1"/>
  <c r="AI17" i="8"/>
  <c r="AI22" i="8" s="1"/>
  <c r="W17" i="8"/>
  <c r="W22" i="8" s="1"/>
  <c r="K17" i="8"/>
  <c r="K22" i="8" s="1"/>
  <c r="D17" i="8"/>
  <c r="D22" i="8" s="1"/>
  <c r="C17" i="8"/>
  <c r="AW15" i="8"/>
  <c r="AW32" i="8" s="1"/>
  <c r="AK15" i="8"/>
  <c r="AK32" i="8" s="1"/>
  <c r="Y15" i="8"/>
  <c r="Y32" i="8" s="1"/>
  <c r="M15" i="8"/>
  <c r="M32" i="8" s="1"/>
  <c r="AU13" i="8"/>
  <c r="AI13" i="8"/>
  <c r="W13" i="8"/>
  <c r="K13" i="8"/>
  <c r="D13" i="8"/>
  <c r="C13" i="8"/>
  <c r="AU12" i="8"/>
  <c r="AI12" i="8"/>
  <c r="W12" i="8"/>
  <c r="K12" i="8"/>
  <c r="D12" i="8"/>
  <c r="C12" i="8"/>
  <c r="AU11" i="8"/>
  <c r="AI11" i="8"/>
  <c r="W11" i="8"/>
  <c r="K11" i="8"/>
  <c r="D11" i="8"/>
  <c r="C11" i="8"/>
  <c r="AU10" i="8"/>
  <c r="AU15" i="8" s="1"/>
  <c r="AU32" i="8" s="1"/>
  <c r="AI10" i="8"/>
  <c r="AI15" i="8" s="1"/>
  <c r="AI32" i="8" s="1"/>
  <c r="W10" i="8"/>
  <c r="W15" i="8" s="1"/>
  <c r="W32" i="8" s="1"/>
  <c r="K10" i="8"/>
  <c r="K15" i="8" s="1"/>
  <c r="K32" i="8" s="1"/>
  <c r="D10" i="8"/>
  <c r="D15" i="8" s="1"/>
  <c r="D32" i="8" s="1"/>
  <c r="C10" i="8"/>
  <c r="C8" i="8"/>
  <c r="AW263" i="7"/>
  <c r="AK263" i="7"/>
  <c r="Y263" i="7"/>
  <c r="M263" i="7"/>
  <c r="AU261" i="7"/>
  <c r="AI261" i="7"/>
  <c r="W261" i="7"/>
  <c r="K261" i="7"/>
  <c r="D261" i="7"/>
  <c r="C261" i="7"/>
  <c r="AU260" i="7"/>
  <c r="AI260" i="7"/>
  <c r="W260" i="7"/>
  <c r="K260" i="7"/>
  <c r="D260" i="7"/>
  <c r="C260" i="7"/>
  <c r="AU259" i="7"/>
  <c r="AI259" i="7"/>
  <c r="W259" i="7"/>
  <c r="K259" i="7"/>
  <c r="D259" i="7"/>
  <c r="C259" i="7"/>
  <c r="AU258" i="7"/>
  <c r="AU263" i="7" s="1"/>
  <c r="AI258" i="7"/>
  <c r="AI263" i="7" s="1"/>
  <c r="W258" i="7"/>
  <c r="W263" i="7" s="1"/>
  <c r="K258" i="7"/>
  <c r="K263" i="7" s="1"/>
  <c r="D258" i="7"/>
  <c r="D263" i="7" s="1"/>
  <c r="C258" i="7"/>
  <c r="AU254" i="7"/>
  <c r="AI254" i="7"/>
  <c r="W254" i="7"/>
  <c r="K254" i="7"/>
  <c r="D254" i="7"/>
  <c r="C254" i="7"/>
  <c r="AU253" i="7"/>
  <c r="AI253" i="7"/>
  <c r="W253" i="7"/>
  <c r="K253" i="7"/>
  <c r="D253" i="7"/>
  <c r="C253" i="7"/>
  <c r="AU252" i="7"/>
  <c r="AI252" i="7"/>
  <c r="W252" i="7"/>
  <c r="K252" i="7"/>
  <c r="D252" i="7"/>
  <c r="C252" i="7"/>
  <c r="AU251" i="7"/>
  <c r="AU256" i="7" s="1"/>
  <c r="AI251" i="7"/>
  <c r="AI256" i="7" s="1"/>
  <c r="W251" i="7"/>
  <c r="W256" i="7" s="1"/>
  <c r="K251" i="7"/>
  <c r="K256" i="7" s="1"/>
  <c r="D251" i="7"/>
  <c r="D256" i="7" s="1"/>
  <c r="C251" i="7"/>
  <c r="AU247" i="7"/>
  <c r="AI247" i="7"/>
  <c r="W247" i="7"/>
  <c r="K247" i="7"/>
  <c r="D247" i="7"/>
  <c r="C247" i="7"/>
  <c r="AU246" i="7"/>
  <c r="AI246" i="7"/>
  <c r="W246" i="7"/>
  <c r="K246" i="7"/>
  <c r="D246" i="7"/>
  <c r="C246" i="7"/>
  <c r="AU245" i="7"/>
  <c r="AI245" i="7"/>
  <c r="W245" i="7"/>
  <c r="K245" i="7"/>
  <c r="D245" i="7"/>
  <c r="C245" i="7"/>
  <c r="AU244" i="7"/>
  <c r="AU249" i="7" s="1"/>
  <c r="AU266" i="7" s="1"/>
  <c r="AI244" i="7"/>
  <c r="AI249" i="7" s="1"/>
  <c r="AI266" i="7" s="1"/>
  <c r="W244" i="7"/>
  <c r="W249" i="7" s="1"/>
  <c r="W266" i="7" s="1"/>
  <c r="K244" i="7"/>
  <c r="K249" i="7" s="1"/>
  <c r="K266" i="7" s="1"/>
  <c r="D244" i="7"/>
  <c r="D249" i="7" s="1"/>
  <c r="D266" i="7" s="1"/>
  <c r="C244" i="7"/>
  <c r="C242" i="7"/>
  <c r="AW237" i="7"/>
  <c r="AK237" i="7"/>
  <c r="Y237" i="7"/>
  <c r="M237" i="7"/>
  <c r="AU235" i="7"/>
  <c r="AI235" i="7"/>
  <c r="W235" i="7"/>
  <c r="K235" i="7"/>
  <c r="D235" i="7"/>
  <c r="C235" i="7"/>
  <c r="AU234" i="7"/>
  <c r="AI234" i="7"/>
  <c r="W234" i="7"/>
  <c r="K234" i="7"/>
  <c r="D234" i="7"/>
  <c r="C234" i="7"/>
  <c r="AU233" i="7"/>
  <c r="AI233" i="7"/>
  <c r="W233" i="7"/>
  <c r="K233" i="7"/>
  <c r="D233" i="7"/>
  <c r="C233" i="7"/>
  <c r="AU232" i="7"/>
  <c r="AU237" i="7" s="1"/>
  <c r="AI232" i="7"/>
  <c r="AI237" i="7" s="1"/>
  <c r="W232" i="7"/>
  <c r="W237" i="7" s="1"/>
  <c r="K232" i="7"/>
  <c r="K237" i="7" s="1"/>
  <c r="D232" i="7"/>
  <c r="D237" i="7" s="1"/>
  <c r="C232" i="7"/>
  <c r="AU228" i="7"/>
  <c r="AI228" i="7"/>
  <c r="W228" i="7"/>
  <c r="K228" i="7"/>
  <c r="D228" i="7"/>
  <c r="C228" i="7"/>
  <c r="AU227" i="7"/>
  <c r="AI227" i="7"/>
  <c r="W227" i="7"/>
  <c r="K227" i="7"/>
  <c r="D227" i="7"/>
  <c r="C227" i="7"/>
  <c r="AU226" i="7"/>
  <c r="AI226" i="7"/>
  <c r="W226" i="7"/>
  <c r="K226" i="7"/>
  <c r="D226" i="7"/>
  <c r="C226" i="7"/>
  <c r="AU225" i="7"/>
  <c r="AU230" i="7" s="1"/>
  <c r="AI225" i="7"/>
  <c r="AI230" i="7" s="1"/>
  <c r="W225" i="7"/>
  <c r="W230" i="7" s="1"/>
  <c r="K225" i="7"/>
  <c r="K230" i="7" s="1"/>
  <c r="D225" i="7"/>
  <c r="D230" i="7" s="1"/>
  <c r="C225" i="7"/>
  <c r="AU221" i="7"/>
  <c r="AI221" i="7"/>
  <c r="W221" i="7"/>
  <c r="K221" i="7"/>
  <c r="D221" i="7"/>
  <c r="C221" i="7"/>
  <c r="AU220" i="7"/>
  <c r="AI220" i="7"/>
  <c r="W220" i="7"/>
  <c r="K220" i="7"/>
  <c r="D220" i="7"/>
  <c r="C220" i="7"/>
  <c r="AU219" i="7"/>
  <c r="AI219" i="7"/>
  <c r="W219" i="7"/>
  <c r="K219" i="7"/>
  <c r="D219" i="7"/>
  <c r="C219" i="7"/>
  <c r="AU218" i="7"/>
  <c r="AU223" i="7" s="1"/>
  <c r="AU240" i="7" s="1"/>
  <c r="AI218" i="7"/>
  <c r="AI223" i="7" s="1"/>
  <c r="AI240" i="7" s="1"/>
  <c r="W218" i="7"/>
  <c r="W223" i="7" s="1"/>
  <c r="W240" i="7" s="1"/>
  <c r="K218" i="7"/>
  <c r="K223" i="7" s="1"/>
  <c r="K240" i="7" s="1"/>
  <c r="D218" i="7"/>
  <c r="D223" i="7" s="1"/>
  <c r="D240" i="7" s="1"/>
  <c r="C218" i="7"/>
  <c r="C216" i="7"/>
  <c r="AW211" i="7"/>
  <c r="AK211" i="7"/>
  <c r="Y211" i="7"/>
  <c r="M211" i="7"/>
  <c r="AU209" i="7"/>
  <c r="AI209" i="7"/>
  <c r="W209" i="7"/>
  <c r="K209" i="7"/>
  <c r="D209" i="7"/>
  <c r="C209" i="7"/>
  <c r="AU208" i="7"/>
  <c r="AI208" i="7"/>
  <c r="W208" i="7"/>
  <c r="K208" i="7"/>
  <c r="D208" i="7"/>
  <c r="C208" i="7"/>
  <c r="AU207" i="7"/>
  <c r="AI207" i="7"/>
  <c r="W207" i="7"/>
  <c r="K207" i="7"/>
  <c r="D207" i="7"/>
  <c r="C207" i="7"/>
  <c r="AU206" i="7"/>
  <c r="AU211" i="7" s="1"/>
  <c r="AI206" i="7"/>
  <c r="AI211" i="7" s="1"/>
  <c r="W206" i="7"/>
  <c r="W211" i="7" s="1"/>
  <c r="K206" i="7"/>
  <c r="K211" i="7" s="1"/>
  <c r="D206" i="7"/>
  <c r="D211" i="7" s="1"/>
  <c r="C206" i="7"/>
  <c r="AU202" i="7"/>
  <c r="AI202" i="7"/>
  <c r="W202" i="7"/>
  <c r="K202" i="7"/>
  <c r="D202" i="7"/>
  <c r="C202" i="7"/>
  <c r="AU201" i="7"/>
  <c r="AI201" i="7"/>
  <c r="W201" i="7"/>
  <c r="K201" i="7"/>
  <c r="D201" i="7"/>
  <c r="C201" i="7"/>
  <c r="AU200" i="7"/>
  <c r="AI200" i="7"/>
  <c r="W200" i="7"/>
  <c r="K200" i="7"/>
  <c r="D200" i="7"/>
  <c r="C200" i="7"/>
  <c r="AU199" i="7"/>
  <c r="AU204" i="7" s="1"/>
  <c r="AI199" i="7"/>
  <c r="AI204" i="7" s="1"/>
  <c r="W199" i="7"/>
  <c r="W204" i="7" s="1"/>
  <c r="K199" i="7"/>
  <c r="K204" i="7" s="1"/>
  <c r="D199" i="7"/>
  <c r="D204" i="7" s="1"/>
  <c r="C199" i="7"/>
  <c r="AU195" i="7"/>
  <c r="AI195" i="7"/>
  <c r="W195" i="7"/>
  <c r="K195" i="7"/>
  <c r="D195" i="7"/>
  <c r="C195" i="7"/>
  <c r="AU194" i="7"/>
  <c r="AI194" i="7"/>
  <c r="W194" i="7"/>
  <c r="K194" i="7"/>
  <c r="D194" i="7"/>
  <c r="C194" i="7"/>
  <c r="AU193" i="7"/>
  <c r="AI193" i="7"/>
  <c r="W193" i="7"/>
  <c r="K193" i="7"/>
  <c r="D193" i="7"/>
  <c r="C193" i="7"/>
  <c r="AU192" i="7"/>
  <c r="AU197" i="7" s="1"/>
  <c r="AU214" i="7" s="1"/>
  <c r="AI192" i="7"/>
  <c r="AI197" i="7" s="1"/>
  <c r="AI214" i="7" s="1"/>
  <c r="W192" i="7"/>
  <c r="W197" i="7" s="1"/>
  <c r="W214" i="7" s="1"/>
  <c r="K192" i="7"/>
  <c r="K197" i="7" s="1"/>
  <c r="K214" i="7" s="1"/>
  <c r="D192" i="7"/>
  <c r="D197" i="7" s="1"/>
  <c r="D214" i="7" s="1"/>
  <c r="C192" i="7"/>
  <c r="C190" i="7"/>
  <c r="AW185" i="7"/>
  <c r="AK185" i="7"/>
  <c r="Y185" i="7"/>
  <c r="M185" i="7"/>
  <c r="AU183" i="7"/>
  <c r="AI183" i="7"/>
  <c r="W183" i="7"/>
  <c r="K183" i="7"/>
  <c r="D183" i="7"/>
  <c r="C183" i="7"/>
  <c r="AU182" i="7"/>
  <c r="AI182" i="7"/>
  <c r="W182" i="7"/>
  <c r="K182" i="7"/>
  <c r="D182" i="7"/>
  <c r="C182" i="7"/>
  <c r="AU181" i="7"/>
  <c r="AI181" i="7"/>
  <c r="W181" i="7"/>
  <c r="K181" i="7"/>
  <c r="D181" i="7"/>
  <c r="C181" i="7"/>
  <c r="AU180" i="7"/>
  <c r="AU185" i="7" s="1"/>
  <c r="AI180" i="7"/>
  <c r="AI185" i="7" s="1"/>
  <c r="W180" i="7"/>
  <c r="W185" i="7" s="1"/>
  <c r="K180" i="7"/>
  <c r="K185" i="7" s="1"/>
  <c r="D180" i="7"/>
  <c r="D185" i="7" s="1"/>
  <c r="C180" i="7"/>
  <c r="AU176" i="7"/>
  <c r="AI176" i="7"/>
  <c r="W176" i="7"/>
  <c r="K176" i="7"/>
  <c r="D176" i="7"/>
  <c r="C176" i="7"/>
  <c r="AU175" i="7"/>
  <c r="AI175" i="7"/>
  <c r="W175" i="7"/>
  <c r="K175" i="7"/>
  <c r="D175" i="7"/>
  <c r="C175" i="7"/>
  <c r="AU174" i="7"/>
  <c r="AI174" i="7"/>
  <c r="W174" i="7"/>
  <c r="K174" i="7"/>
  <c r="D174" i="7"/>
  <c r="C174" i="7"/>
  <c r="AU173" i="7"/>
  <c r="AU178" i="7" s="1"/>
  <c r="AI173" i="7"/>
  <c r="AI178" i="7" s="1"/>
  <c r="W173" i="7"/>
  <c r="W178" i="7" s="1"/>
  <c r="K173" i="7"/>
  <c r="K178" i="7" s="1"/>
  <c r="D173" i="7"/>
  <c r="D178" i="7" s="1"/>
  <c r="C173" i="7"/>
  <c r="AU169" i="7"/>
  <c r="AI169" i="7"/>
  <c r="W169" i="7"/>
  <c r="K169" i="7"/>
  <c r="D169" i="7"/>
  <c r="C169" i="7"/>
  <c r="AU168" i="7"/>
  <c r="AI168" i="7"/>
  <c r="W168" i="7"/>
  <c r="K168" i="7"/>
  <c r="D168" i="7"/>
  <c r="C168" i="7"/>
  <c r="AU167" i="7"/>
  <c r="AI167" i="7"/>
  <c r="W167" i="7"/>
  <c r="K167" i="7"/>
  <c r="D167" i="7"/>
  <c r="C167" i="7"/>
  <c r="AU166" i="7"/>
  <c r="AU171" i="7" s="1"/>
  <c r="AU188" i="7" s="1"/>
  <c r="AI166" i="7"/>
  <c r="AI171" i="7" s="1"/>
  <c r="AI188" i="7" s="1"/>
  <c r="W166" i="7"/>
  <c r="W171" i="7" s="1"/>
  <c r="W188" i="7" s="1"/>
  <c r="K166" i="7"/>
  <c r="K171" i="7" s="1"/>
  <c r="K188" i="7" s="1"/>
  <c r="D166" i="7"/>
  <c r="D171" i="7" s="1"/>
  <c r="D188" i="7" s="1"/>
  <c r="C166" i="7"/>
  <c r="C164" i="7"/>
  <c r="AW159" i="7"/>
  <c r="AK159" i="7"/>
  <c r="Y159" i="7"/>
  <c r="M159" i="7"/>
  <c r="AU157" i="7"/>
  <c r="AI157" i="7"/>
  <c r="W157" i="7"/>
  <c r="K157" i="7"/>
  <c r="D157" i="7"/>
  <c r="C157" i="7"/>
  <c r="AU156" i="7"/>
  <c r="AI156" i="7"/>
  <c r="W156" i="7"/>
  <c r="K156" i="7"/>
  <c r="D156" i="7"/>
  <c r="C156" i="7"/>
  <c r="AU155" i="7"/>
  <c r="AI155" i="7"/>
  <c r="W155" i="7"/>
  <c r="K155" i="7"/>
  <c r="D155" i="7"/>
  <c r="C155" i="7"/>
  <c r="AU154" i="7"/>
  <c r="AU159" i="7" s="1"/>
  <c r="AI154" i="7"/>
  <c r="AI159" i="7" s="1"/>
  <c r="W154" i="7"/>
  <c r="W159" i="7" s="1"/>
  <c r="K154" i="7"/>
  <c r="K159" i="7" s="1"/>
  <c r="D154" i="7"/>
  <c r="D159" i="7" s="1"/>
  <c r="C154" i="7"/>
  <c r="AU150" i="7"/>
  <c r="AI150" i="7"/>
  <c r="W150" i="7"/>
  <c r="K150" i="7"/>
  <c r="D150" i="7"/>
  <c r="C150" i="7"/>
  <c r="AU149" i="7"/>
  <c r="AI149" i="7"/>
  <c r="W149" i="7"/>
  <c r="K149" i="7"/>
  <c r="D149" i="7"/>
  <c r="C149" i="7"/>
  <c r="AU148" i="7"/>
  <c r="AI148" i="7"/>
  <c r="W148" i="7"/>
  <c r="K148" i="7"/>
  <c r="D148" i="7"/>
  <c r="C148" i="7"/>
  <c r="AU147" i="7"/>
  <c r="AU152" i="7" s="1"/>
  <c r="AI147" i="7"/>
  <c r="AI152" i="7" s="1"/>
  <c r="W147" i="7"/>
  <c r="W152" i="7" s="1"/>
  <c r="K147" i="7"/>
  <c r="K152" i="7" s="1"/>
  <c r="D147" i="7"/>
  <c r="D152" i="7" s="1"/>
  <c r="C147" i="7"/>
  <c r="AU143" i="7"/>
  <c r="AI143" i="7"/>
  <c r="W143" i="7"/>
  <c r="K143" i="7"/>
  <c r="D143" i="7"/>
  <c r="C143" i="7"/>
  <c r="AU142" i="7"/>
  <c r="AI142" i="7"/>
  <c r="W142" i="7"/>
  <c r="K142" i="7"/>
  <c r="D142" i="7"/>
  <c r="C142" i="7"/>
  <c r="AU141" i="7"/>
  <c r="AI141" i="7"/>
  <c r="W141" i="7"/>
  <c r="K141" i="7"/>
  <c r="D141" i="7"/>
  <c r="C141" i="7"/>
  <c r="AU140" i="7"/>
  <c r="AU145" i="7" s="1"/>
  <c r="AU162" i="7" s="1"/>
  <c r="AI140" i="7"/>
  <c r="AI145" i="7" s="1"/>
  <c r="AI162" i="7" s="1"/>
  <c r="W140" i="7"/>
  <c r="W145" i="7" s="1"/>
  <c r="W162" i="7" s="1"/>
  <c r="K140" i="7"/>
  <c r="K145" i="7" s="1"/>
  <c r="K162" i="7" s="1"/>
  <c r="D140" i="7"/>
  <c r="D145" i="7" s="1"/>
  <c r="D162" i="7" s="1"/>
  <c r="C140" i="7"/>
  <c r="C138" i="7"/>
  <c r="AW133" i="7"/>
  <c r="AK133" i="7"/>
  <c r="Y133" i="7"/>
  <c r="M133" i="7"/>
  <c r="AU131" i="7"/>
  <c r="AI131" i="7"/>
  <c r="W131" i="7"/>
  <c r="K131" i="7"/>
  <c r="D131" i="7"/>
  <c r="C131" i="7"/>
  <c r="AU130" i="7"/>
  <c r="AI130" i="7"/>
  <c r="W130" i="7"/>
  <c r="K130" i="7"/>
  <c r="D130" i="7"/>
  <c r="C130" i="7"/>
  <c r="AU129" i="7"/>
  <c r="AI129" i="7"/>
  <c r="W129" i="7"/>
  <c r="K129" i="7"/>
  <c r="D129" i="7"/>
  <c r="C129" i="7"/>
  <c r="AU128" i="7"/>
  <c r="AU133" i="7" s="1"/>
  <c r="AI128" i="7"/>
  <c r="AI133" i="7" s="1"/>
  <c r="W128" i="7"/>
  <c r="W133" i="7" s="1"/>
  <c r="K128" i="7"/>
  <c r="K133" i="7" s="1"/>
  <c r="D128" i="7"/>
  <c r="D133" i="7" s="1"/>
  <c r="C128" i="7"/>
  <c r="AU124" i="7"/>
  <c r="AI124" i="7"/>
  <c r="W124" i="7"/>
  <c r="K124" i="7"/>
  <c r="D124" i="7"/>
  <c r="C124" i="7"/>
  <c r="AU123" i="7"/>
  <c r="AI123" i="7"/>
  <c r="W123" i="7"/>
  <c r="K123" i="7"/>
  <c r="D123" i="7"/>
  <c r="C123" i="7"/>
  <c r="AU122" i="7"/>
  <c r="AI122" i="7"/>
  <c r="W122" i="7"/>
  <c r="K122" i="7"/>
  <c r="D122" i="7"/>
  <c r="C122" i="7"/>
  <c r="AU121" i="7"/>
  <c r="AU126" i="7" s="1"/>
  <c r="AI121" i="7"/>
  <c r="AI126" i="7" s="1"/>
  <c r="W121" i="7"/>
  <c r="W126" i="7" s="1"/>
  <c r="K121" i="7"/>
  <c r="K126" i="7" s="1"/>
  <c r="D121" i="7"/>
  <c r="D126" i="7" s="1"/>
  <c r="C121" i="7"/>
  <c r="AU117" i="7"/>
  <c r="AI117" i="7"/>
  <c r="W117" i="7"/>
  <c r="K117" i="7"/>
  <c r="D117" i="7"/>
  <c r="C117" i="7"/>
  <c r="AU116" i="7"/>
  <c r="AI116" i="7"/>
  <c r="W116" i="7"/>
  <c r="K116" i="7"/>
  <c r="D116" i="7"/>
  <c r="C116" i="7"/>
  <c r="AU115" i="7"/>
  <c r="AI115" i="7"/>
  <c r="W115" i="7"/>
  <c r="K115" i="7"/>
  <c r="D115" i="7"/>
  <c r="C115" i="7"/>
  <c r="AU114" i="7"/>
  <c r="AU119" i="7" s="1"/>
  <c r="AU136" i="7" s="1"/>
  <c r="AI114" i="7"/>
  <c r="AI119" i="7" s="1"/>
  <c r="AI136" i="7" s="1"/>
  <c r="W114" i="7"/>
  <c r="W119" i="7" s="1"/>
  <c r="W136" i="7" s="1"/>
  <c r="K114" i="7"/>
  <c r="K119" i="7" s="1"/>
  <c r="K136" i="7" s="1"/>
  <c r="D114" i="7"/>
  <c r="D119" i="7" s="1"/>
  <c r="D136" i="7" s="1"/>
  <c r="C114" i="7"/>
  <c r="C112" i="7"/>
  <c r="AW107" i="7"/>
  <c r="AK107" i="7"/>
  <c r="Y107" i="7"/>
  <c r="M107" i="7"/>
  <c r="AU105" i="7"/>
  <c r="AI105" i="7"/>
  <c r="W105" i="7"/>
  <c r="K105" i="7"/>
  <c r="D105" i="7"/>
  <c r="C105" i="7"/>
  <c r="AU104" i="7"/>
  <c r="AI104" i="7"/>
  <c r="W104" i="7"/>
  <c r="K104" i="7"/>
  <c r="D104" i="7"/>
  <c r="C104" i="7"/>
  <c r="AU103" i="7"/>
  <c r="AI103" i="7"/>
  <c r="W103" i="7"/>
  <c r="K103" i="7"/>
  <c r="D103" i="7"/>
  <c r="C103" i="7"/>
  <c r="AU102" i="7"/>
  <c r="AU107" i="7" s="1"/>
  <c r="AI102" i="7"/>
  <c r="AI107" i="7" s="1"/>
  <c r="W102" i="7"/>
  <c r="W107" i="7" s="1"/>
  <c r="K102" i="7"/>
  <c r="K107" i="7" s="1"/>
  <c r="D102" i="7"/>
  <c r="D107" i="7" s="1"/>
  <c r="C102" i="7"/>
  <c r="AW100" i="7"/>
  <c r="AK100" i="7"/>
  <c r="Y100" i="7"/>
  <c r="M100" i="7"/>
  <c r="AU98" i="7"/>
  <c r="AI98" i="7"/>
  <c r="W98" i="7"/>
  <c r="K98" i="7"/>
  <c r="D98" i="7"/>
  <c r="C98" i="7"/>
  <c r="AU97" i="7"/>
  <c r="AI97" i="7"/>
  <c r="W97" i="7"/>
  <c r="K97" i="7"/>
  <c r="D97" i="7"/>
  <c r="C97" i="7"/>
  <c r="AU96" i="7"/>
  <c r="AI96" i="7"/>
  <c r="W96" i="7"/>
  <c r="K96" i="7"/>
  <c r="D96" i="7"/>
  <c r="C96" i="7"/>
  <c r="AU95" i="7"/>
  <c r="AU100" i="7" s="1"/>
  <c r="AI95" i="7"/>
  <c r="AI100" i="7" s="1"/>
  <c r="W95" i="7"/>
  <c r="W100" i="7" s="1"/>
  <c r="K95" i="7"/>
  <c r="K100" i="7" s="1"/>
  <c r="D95" i="7"/>
  <c r="D100" i="7" s="1"/>
  <c r="C95" i="7"/>
  <c r="AW93" i="7"/>
  <c r="AK93" i="7"/>
  <c r="Y93" i="7"/>
  <c r="M93" i="7"/>
  <c r="AU91" i="7"/>
  <c r="AI91" i="7"/>
  <c r="W91" i="7"/>
  <c r="K91" i="7"/>
  <c r="D91" i="7"/>
  <c r="C91" i="7"/>
  <c r="AU90" i="7"/>
  <c r="AI90" i="7"/>
  <c r="W90" i="7"/>
  <c r="K90" i="7"/>
  <c r="D90" i="7"/>
  <c r="C90" i="7"/>
  <c r="AU89" i="7"/>
  <c r="AI89" i="7"/>
  <c r="W89" i="7"/>
  <c r="K89" i="7"/>
  <c r="D89" i="7"/>
  <c r="C89" i="7"/>
  <c r="AU88" i="7"/>
  <c r="AU93" i="7" s="1"/>
  <c r="AU110" i="7" s="1"/>
  <c r="AI88" i="7"/>
  <c r="AI93" i="7" s="1"/>
  <c r="AI110" i="7" s="1"/>
  <c r="W88" i="7"/>
  <c r="W93" i="7" s="1"/>
  <c r="W110" i="7" s="1"/>
  <c r="K88" i="7"/>
  <c r="K93" i="7" s="1"/>
  <c r="K110" i="7" s="1"/>
  <c r="D88" i="7"/>
  <c r="D93" i="7" s="1"/>
  <c r="D110" i="7" s="1"/>
  <c r="C88" i="7"/>
  <c r="C86" i="7"/>
  <c r="AW81" i="7"/>
  <c r="AK81" i="7"/>
  <c r="Y81" i="7"/>
  <c r="M81" i="7"/>
  <c r="AU79" i="7"/>
  <c r="AI79" i="7"/>
  <c r="W79" i="7"/>
  <c r="K79" i="7"/>
  <c r="D79" i="7"/>
  <c r="C79" i="7"/>
  <c r="AU78" i="7"/>
  <c r="AI78" i="7"/>
  <c r="W78" i="7"/>
  <c r="K78" i="7"/>
  <c r="D78" i="7"/>
  <c r="C78" i="7"/>
  <c r="AU77" i="7"/>
  <c r="AI77" i="7"/>
  <c r="W77" i="7"/>
  <c r="K77" i="7"/>
  <c r="D77" i="7"/>
  <c r="C77" i="7"/>
  <c r="AU76" i="7"/>
  <c r="AU81" i="7" s="1"/>
  <c r="AI76" i="7"/>
  <c r="AI81" i="7" s="1"/>
  <c r="W76" i="7"/>
  <c r="W81" i="7" s="1"/>
  <c r="K76" i="7"/>
  <c r="K81" i="7" s="1"/>
  <c r="D76" i="7"/>
  <c r="D81" i="7" s="1"/>
  <c r="C76" i="7"/>
  <c r="AW74" i="7"/>
  <c r="AK74" i="7"/>
  <c r="Y74" i="7"/>
  <c r="M74" i="7"/>
  <c r="AU72" i="7"/>
  <c r="AI72" i="7"/>
  <c r="W72" i="7"/>
  <c r="K72" i="7"/>
  <c r="D72" i="7"/>
  <c r="C72" i="7"/>
  <c r="AU71" i="7"/>
  <c r="AI71" i="7"/>
  <c r="W71" i="7"/>
  <c r="K71" i="7"/>
  <c r="D71" i="7"/>
  <c r="C71" i="7"/>
  <c r="AU70" i="7"/>
  <c r="AI70" i="7"/>
  <c r="W70" i="7"/>
  <c r="K70" i="7"/>
  <c r="D70" i="7"/>
  <c r="C70" i="7"/>
  <c r="AU69" i="7"/>
  <c r="AU74" i="7" s="1"/>
  <c r="AI69" i="7"/>
  <c r="AI74" i="7" s="1"/>
  <c r="W69" i="7"/>
  <c r="W74" i="7" s="1"/>
  <c r="K69" i="7"/>
  <c r="K74" i="7" s="1"/>
  <c r="D69" i="7"/>
  <c r="D74" i="7" s="1"/>
  <c r="C69" i="7"/>
  <c r="AW67" i="7"/>
  <c r="AK67" i="7"/>
  <c r="Y67" i="7"/>
  <c r="M67" i="7"/>
  <c r="AU65" i="7"/>
  <c r="AI65" i="7"/>
  <c r="W65" i="7"/>
  <c r="K65" i="7"/>
  <c r="D65" i="7"/>
  <c r="C65" i="7"/>
  <c r="AU64" i="7"/>
  <c r="AI64" i="7"/>
  <c r="W64" i="7"/>
  <c r="K64" i="7"/>
  <c r="D64" i="7"/>
  <c r="C64" i="7"/>
  <c r="AU63" i="7"/>
  <c r="AI63" i="7"/>
  <c r="W63" i="7"/>
  <c r="K63" i="7"/>
  <c r="D63" i="7"/>
  <c r="C63" i="7"/>
  <c r="AU62" i="7"/>
  <c r="AU67" i="7" s="1"/>
  <c r="AU84" i="7" s="1"/>
  <c r="AI62" i="7"/>
  <c r="AI67" i="7" s="1"/>
  <c r="AI84" i="7" s="1"/>
  <c r="W62" i="7"/>
  <c r="W67" i="7" s="1"/>
  <c r="W84" i="7" s="1"/>
  <c r="K62" i="7"/>
  <c r="K67" i="7" s="1"/>
  <c r="K84" i="7" s="1"/>
  <c r="D62" i="7"/>
  <c r="D67" i="7" s="1"/>
  <c r="D84" i="7" s="1"/>
  <c r="C62" i="7"/>
  <c r="C60" i="7"/>
  <c r="AW55" i="7"/>
  <c r="AK55" i="7"/>
  <c r="Y55" i="7"/>
  <c r="M55" i="7"/>
  <c r="AU53" i="7"/>
  <c r="AI53" i="7"/>
  <c r="W53" i="7"/>
  <c r="K53" i="7"/>
  <c r="D53" i="7"/>
  <c r="C53" i="7"/>
  <c r="AU52" i="7"/>
  <c r="AI52" i="7"/>
  <c r="W52" i="7"/>
  <c r="K52" i="7"/>
  <c r="D52" i="7"/>
  <c r="C52" i="7"/>
  <c r="AU51" i="7"/>
  <c r="AI51" i="7"/>
  <c r="W51" i="7"/>
  <c r="K51" i="7"/>
  <c r="D51" i="7"/>
  <c r="C51" i="7"/>
  <c r="AU50" i="7"/>
  <c r="AU55" i="7" s="1"/>
  <c r="AI50" i="7"/>
  <c r="AI55" i="7" s="1"/>
  <c r="W50" i="7"/>
  <c r="W55" i="7" s="1"/>
  <c r="K50" i="7"/>
  <c r="K55" i="7" s="1"/>
  <c r="D50" i="7"/>
  <c r="D55" i="7" s="1"/>
  <c r="C50" i="7"/>
  <c r="AW48" i="7"/>
  <c r="AK48" i="7"/>
  <c r="Y48" i="7"/>
  <c r="M48" i="7"/>
  <c r="AU46" i="7"/>
  <c r="AI46" i="7"/>
  <c r="W46" i="7"/>
  <c r="K46" i="7"/>
  <c r="D46" i="7"/>
  <c r="C46" i="7"/>
  <c r="AU45" i="7"/>
  <c r="AI45" i="7"/>
  <c r="W45" i="7"/>
  <c r="K45" i="7"/>
  <c r="D45" i="7"/>
  <c r="C45" i="7"/>
  <c r="AU44" i="7"/>
  <c r="AI44" i="7"/>
  <c r="W44" i="7"/>
  <c r="K44" i="7"/>
  <c r="D44" i="7"/>
  <c r="C44" i="7"/>
  <c r="AU43" i="7"/>
  <c r="AU48" i="7" s="1"/>
  <c r="AI43" i="7"/>
  <c r="AI48" i="7" s="1"/>
  <c r="W43" i="7"/>
  <c r="W48" i="7" s="1"/>
  <c r="K43" i="7"/>
  <c r="K48" i="7" s="1"/>
  <c r="D43" i="7"/>
  <c r="D48" i="7" s="1"/>
  <c r="C43" i="7"/>
  <c r="AW41" i="7"/>
  <c r="AW58" i="7" s="1"/>
  <c r="AK41" i="7"/>
  <c r="AK58" i="7" s="1"/>
  <c r="Y41" i="7"/>
  <c r="Y58" i="7" s="1"/>
  <c r="M41" i="7"/>
  <c r="M58" i="7" s="1"/>
  <c r="AU39" i="7"/>
  <c r="AI39" i="7"/>
  <c r="W39" i="7"/>
  <c r="K39" i="7"/>
  <c r="D39" i="7"/>
  <c r="C39" i="7"/>
  <c r="AU38" i="7"/>
  <c r="AI38" i="7"/>
  <c r="W38" i="7"/>
  <c r="K38" i="7"/>
  <c r="D38" i="7"/>
  <c r="C38" i="7"/>
  <c r="AU37" i="7"/>
  <c r="AI37" i="7"/>
  <c r="W37" i="7"/>
  <c r="K37" i="7"/>
  <c r="D37" i="7"/>
  <c r="C37" i="7"/>
  <c r="AU36" i="7"/>
  <c r="AU41" i="7" s="1"/>
  <c r="AU58" i="7" s="1"/>
  <c r="AI36" i="7"/>
  <c r="AI41" i="7" s="1"/>
  <c r="AI58" i="7" s="1"/>
  <c r="W36" i="7"/>
  <c r="W41" i="7" s="1"/>
  <c r="W58" i="7" s="1"/>
  <c r="K36" i="7"/>
  <c r="K41" i="7" s="1"/>
  <c r="K58" i="7" s="1"/>
  <c r="D36" i="7"/>
  <c r="D41" i="7" s="1"/>
  <c r="D58" i="7" s="1"/>
  <c r="C36" i="7"/>
  <c r="C34" i="7"/>
  <c r="AW29" i="7"/>
  <c r="AK29" i="7"/>
  <c r="Y29" i="7"/>
  <c r="M29" i="7"/>
  <c r="AU27" i="7"/>
  <c r="AI27" i="7"/>
  <c r="W27" i="7"/>
  <c r="K27" i="7"/>
  <c r="D27" i="7"/>
  <c r="C27" i="7"/>
  <c r="AU26" i="7"/>
  <c r="AI26" i="7"/>
  <c r="W26" i="7"/>
  <c r="K26" i="7"/>
  <c r="D26" i="7"/>
  <c r="C26" i="7"/>
  <c r="AU25" i="7"/>
  <c r="AI25" i="7"/>
  <c r="W25" i="7"/>
  <c r="K25" i="7"/>
  <c r="D25" i="7"/>
  <c r="C25" i="7"/>
  <c r="AU24" i="7"/>
  <c r="AU29" i="7" s="1"/>
  <c r="AI24" i="7"/>
  <c r="AI29" i="7" s="1"/>
  <c r="W24" i="7"/>
  <c r="W29" i="7" s="1"/>
  <c r="K24" i="7"/>
  <c r="K29" i="7" s="1"/>
  <c r="D24" i="7"/>
  <c r="D29" i="7" s="1"/>
  <c r="C24" i="7"/>
  <c r="AW22" i="7"/>
  <c r="AK22" i="7"/>
  <c r="Y22" i="7"/>
  <c r="M22" i="7"/>
  <c r="AU20" i="7"/>
  <c r="AI20" i="7"/>
  <c r="W20" i="7"/>
  <c r="K20" i="7"/>
  <c r="D20" i="7"/>
  <c r="C20" i="7"/>
  <c r="AU19" i="7"/>
  <c r="AI19" i="7"/>
  <c r="W19" i="7"/>
  <c r="K19" i="7"/>
  <c r="D19" i="7"/>
  <c r="C19" i="7"/>
  <c r="AU18" i="7"/>
  <c r="AI18" i="7"/>
  <c r="W18" i="7"/>
  <c r="K18" i="7"/>
  <c r="D18" i="7"/>
  <c r="C18" i="7"/>
  <c r="AU17" i="7"/>
  <c r="AU22" i="7" s="1"/>
  <c r="AI17" i="7"/>
  <c r="AI22" i="7" s="1"/>
  <c r="W17" i="7"/>
  <c r="W22" i="7" s="1"/>
  <c r="K17" i="7"/>
  <c r="K22" i="7" s="1"/>
  <c r="D17" i="7"/>
  <c r="D22" i="7" s="1"/>
  <c r="C17" i="7"/>
  <c r="AW15" i="7"/>
  <c r="AW32" i="7" s="1"/>
  <c r="AK15" i="7"/>
  <c r="AK32" i="7" s="1"/>
  <c r="Y15" i="7"/>
  <c r="Y32" i="7" s="1"/>
  <c r="M15" i="7"/>
  <c r="M32" i="7" s="1"/>
  <c r="AU13" i="7"/>
  <c r="AI13" i="7"/>
  <c r="W13" i="7"/>
  <c r="K13" i="7"/>
  <c r="D13" i="7"/>
  <c r="C13" i="7"/>
  <c r="AU12" i="7"/>
  <c r="AI12" i="7"/>
  <c r="W12" i="7"/>
  <c r="K12" i="7"/>
  <c r="D12" i="7"/>
  <c r="C12" i="7"/>
  <c r="AU11" i="7"/>
  <c r="AI11" i="7"/>
  <c r="W11" i="7"/>
  <c r="K11" i="7"/>
  <c r="D11" i="7"/>
  <c r="C11" i="7"/>
  <c r="AU10" i="7"/>
  <c r="AU15" i="7" s="1"/>
  <c r="AU32" i="7" s="1"/>
  <c r="AI10" i="7"/>
  <c r="AI15" i="7" s="1"/>
  <c r="AI32" i="7" s="1"/>
  <c r="W10" i="7"/>
  <c r="W15" i="7" s="1"/>
  <c r="W32" i="7" s="1"/>
  <c r="K10" i="7"/>
  <c r="K15" i="7" s="1"/>
  <c r="K32" i="7" s="1"/>
  <c r="D10" i="7"/>
  <c r="D15" i="7" s="1"/>
  <c r="D32" i="7" s="1"/>
  <c r="C10" i="7"/>
  <c r="C8" i="7"/>
  <c r="AW263" i="6"/>
  <c r="AK263" i="6"/>
  <c r="Y263" i="6"/>
  <c r="M263" i="6"/>
  <c r="AU261" i="6"/>
  <c r="AI261" i="6"/>
  <c r="W261" i="6"/>
  <c r="K261" i="6"/>
  <c r="D261" i="6"/>
  <c r="C261" i="6"/>
  <c r="AU260" i="6"/>
  <c r="AI260" i="6"/>
  <c r="W260" i="6"/>
  <c r="K260" i="6"/>
  <c r="D260" i="6"/>
  <c r="C260" i="6"/>
  <c r="AU259" i="6"/>
  <c r="AI259" i="6"/>
  <c r="W259" i="6"/>
  <c r="K259" i="6"/>
  <c r="D259" i="6"/>
  <c r="C259" i="6"/>
  <c r="AU258" i="6"/>
  <c r="AU263" i="6" s="1"/>
  <c r="AI258" i="6"/>
  <c r="AI263" i="6" s="1"/>
  <c r="W258" i="6"/>
  <c r="W263" i="6" s="1"/>
  <c r="K258" i="6"/>
  <c r="K263" i="6" s="1"/>
  <c r="D258" i="6"/>
  <c r="D263" i="6" s="1"/>
  <c r="C258" i="6"/>
  <c r="AU254" i="6"/>
  <c r="AI254" i="6"/>
  <c r="W254" i="6"/>
  <c r="K254" i="6"/>
  <c r="D254" i="6"/>
  <c r="C254" i="6"/>
  <c r="AU253" i="6"/>
  <c r="AI253" i="6"/>
  <c r="W253" i="6"/>
  <c r="K253" i="6"/>
  <c r="D253" i="6"/>
  <c r="C253" i="6"/>
  <c r="AU252" i="6"/>
  <c r="AI252" i="6"/>
  <c r="W252" i="6"/>
  <c r="K252" i="6"/>
  <c r="D252" i="6"/>
  <c r="C252" i="6"/>
  <c r="AU251" i="6"/>
  <c r="AU256" i="6" s="1"/>
  <c r="AI251" i="6"/>
  <c r="AI256" i="6" s="1"/>
  <c r="W251" i="6"/>
  <c r="W256" i="6" s="1"/>
  <c r="K251" i="6"/>
  <c r="K256" i="6" s="1"/>
  <c r="D251" i="6"/>
  <c r="D256" i="6" s="1"/>
  <c r="C251" i="6"/>
  <c r="AU247" i="6"/>
  <c r="AI247" i="6"/>
  <c r="W247" i="6"/>
  <c r="K247" i="6"/>
  <c r="D247" i="6"/>
  <c r="C247" i="6"/>
  <c r="AU246" i="6"/>
  <c r="AI246" i="6"/>
  <c r="W246" i="6"/>
  <c r="K246" i="6"/>
  <c r="D246" i="6"/>
  <c r="C246" i="6"/>
  <c r="AU245" i="6"/>
  <c r="AI245" i="6"/>
  <c r="W245" i="6"/>
  <c r="K245" i="6"/>
  <c r="D245" i="6"/>
  <c r="C245" i="6"/>
  <c r="AU244" i="6"/>
  <c r="AU249" i="6" s="1"/>
  <c r="AU266" i="6" s="1"/>
  <c r="AI244" i="6"/>
  <c r="AI249" i="6" s="1"/>
  <c r="AI266" i="6" s="1"/>
  <c r="W244" i="6"/>
  <c r="W249" i="6" s="1"/>
  <c r="W266" i="6" s="1"/>
  <c r="K244" i="6"/>
  <c r="K249" i="6" s="1"/>
  <c r="K266" i="6" s="1"/>
  <c r="D244" i="6"/>
  <c r="D249" i="6" s="1"/>
  <c r="D266" i="6" s="1"/>
  <c r="C244" i="6"/>
  <c r="C242" i="6"/>
  <c r="AW237" i="6"/>
  <c r="AK237" i="6"/>
  <c r="Y237" i="6"/>
  <c r="M237" i="6"/>
  <c r="AU235" i="6"/>
  <c r="AI235" i="6"/>
  <c r="W235" i="6"/>
  <c r="K235" i="6"/>
  <c r="D235" i="6"/>
  <c r="C235" i="6"/>
  <c r="AU234" i="6"/>
  <c r="AI234" i="6"/>
  <c r="W234" i="6"/>
  <c r="K234" i="6"/>
  <c r="D234" i="6"/>
  <c r="C234" i="6"/>
  <c r="AU233" i="6"/>
  <c r="AI233" i="6"/>
  <c r="W233" i="6"/>
  <c r="K233" i="6"/>
  <c r="D233" i="6"/>
  <c r="C233" i="6"/>
  <c r="AU232" i="6"/>
  <c r="AU237" i="6" s="1"/>
  <c r="AI232" i="6"/>
  <c r="AI237" i="6" s="1"/>
  <c r="W232" i="6"/>
  <c r="W237" i="6" s="1"/>
  <c r="K232" i="6"/>
  <c r="K237" i="6" s="1"/>
  <c r="D232" i="6"/>
  <c r="D237" i="6" s="1"/>
  <c r="C232" i="6"/>
  <c r="AU228" i="6"/>
  <c r="AI228" i="6"/>
  <c r="W228" i="6"/>
  <c r="K228" i="6"/>
  <c r="D228" i="6"/>
  <c r="C228" i="6"/>
  <c r="AU227" i="6"/>
  <c r="AI227" i="6"/>
  <c r="W227" i="6"/>
  <c r="K227" i="6"/>
  <c r="D227" i="6"/>
  <c r="C227" i="6"/>
  <c r="AU226" i="6"/>
  <c r="AI226" i="6"/>
  <c r="W226" i="6"/>
  <c r="K226" i="6"/>
  <c r="D226" i="6"/>
  <c r="C226" i="6"/>
  <c r="AU225" i="6"/>
  <c r="AU230" i="6" s="1"/>
  <c r="AI225" i="6"/>
  <c r="AI230" i="6" s="1"/>
  <c r="W225" i="6"/>
  <c r="W230" i="6" s="1"/>
  <c r="K225" i="6"/>
  <c r="K230" i="6" s="1"/>
  <c r="D225" i="6"/>
  <c r="D230" i="6" s="1"/>
  <c r="C225" i="6"/>
  <c r="AU221" i="6"/>
  <c r="AI221" i="6"/>
  <c r="W221" i="6"/>
  <c r="K221" i="6"/>
  <c r="D221" i="6"/>
  <c r="C221" i="6"/>
  <c r="AU220" i="6"/>
  <c r="AI220" i="6"/>
  <c r="W220" i="6"/>
  <c r="K220" i="6"/>
  <c r="D220" i="6"/>
  <c r="C220" i="6"/>
  <c r="AU219" i="6"/>
  <c r="AI219" i="6"/>
  <c r="W219" i="6"/>
  <c r="K219" i="6"/>
  <c r="D219" i="6"/>
  <c r="C219" i="6"/>
  <c r="AU218" i="6"/>
  <c r="AU223" i="6" s="1"/>
  <c r="AU240" i="6" s="1"/>
  <c r="AI218" i="6"/>
  <c r="AI223" i="6" s="1"/>
  <c r="AI240" i="6" s="1"/>
  <c r="W218" i="6"/>
  <c r="W223" i="6" s="1"/>
  <c r="W240" i="6" s="1"/>
  <c r="K218" i="6"/>
  <c r="K223" i="6" s="1"/>
  <c r="K240" i="6" s="1"/>
  <c r="D218" i="6"/>
  <c r="D223" i="6" s="1"/>
  <c r="D240" i="6" s="1"/>
  <c r="C218" i="6"/>
  <c r="C216" i="6"/>
  <c r="AW211" i="6"/>
  <c r="AK211" i="6"/>
  <c r="Y211" i="6"/>
  <c r="M211" i="6"/>
  <c r="AU209" i="6"/>
  <c r="AI209" i="6"/>
  <c r="W209" i="6"/>
  <c r="K209" i="6"/>
  <c r="D209" i="6"/>
  <c r="C209" i="6"/>
  <c r="AU208" i="6"/>
  <c r="AI208" i="6"/>
  <c r="W208" i="6"/>
  <c r="K208" i="6"/>
  <c r="D208" i="6"/>
  <c r="C208" i="6"/>
  <c r="AU207" i="6"/>
  <c r="AI207" i="6"/>
  <c r="W207" i="6"/>
  <c r="K207" i="6"/>
  <c r="D207" i="6"/>
  <c r="C207" i="6"/>
  <c r="AU206" i="6"/>
  <c r="AU211" i="6" s="1"/>
  <c r="AI206" i="6"/>
  <c r="AI211" i="6" s="1"/>
  <c r="W206" i="6"/>
  <c r="W211" i="6" s="1"/>
  <c r="K206" i="6"/>
  <c r="K211" i="6" s="1"/>
  <c r="D206" i="6"/>
  <c r="D211" i="6" s="1"/>
  <c r="C206" i="6"/>
  <c r="AU202" i="6"/>
  <c r="AI202" i="6"/>
  <c r="W202" i="6"/>
  <c r="K202" i="6"/>
  <c r="D202" i="6"/>
  <c r="C202" i="6"/>
  <c r="AU201" i="6"/>
  <c r="AI201" i="6"/>
  <c r="W201" i="6"/>
  <c r="K201" i="6"/>
  <c r="D201" i="6"/>
  <c r="C201" i="6"/>
  <c r="AU200" i="6"/>
  <c r="AI200" i="6"/>
  <c r="W200" i="6"/>
  <c r="K200" i="6"/>
  <c r="D200" i="6"/>
  <c r="C200" i="6"/>
  <c r="AU199" i="6"/>
  <c r="AU204" i="6" s="1"/>
  <c r="AI199" i="6"/>
  <c r="AI204" i="6" s="1"/>
  <c r="W199" i="6"/>
  <c r="W204" i="6" s="1"/>
  <c r="K199" i="6"/>
  <c r="K204" i="6" s="1"/>
  <c r="D199" i="6"/>
  <c r="D204" i="6" s="1"/>
  <c r="C199" i="6"/>
  <c r="AU195" i="6"/>
  <c r="AI195" i="6"/>
  <c r="W195" i="6"/>
  <c r="K195" i="6"/>
  <c r="D195" i="6"/>
  <c r="C195" i="6"/>
  <c r="AU194" i="6"/>
  <c r="AI194" i="6"/>
  <c r="W194" i="6"/>
  <c r="K194" i="6"/>
  <c r="D194" i="6"/>
  <c r="C194" i="6"/>
  <c r="AU193" i="6"/>
  <c r="AI193" i="6"/>
  <c r="W193" i="6"/>
  <c r="K193" i="6"/>
  <c r="D193" i="6"/>
  <c r="C193" i="6"/>
  <c r="AU192" i="6"/>
  <c r="AU197" i="6" s="1"/>
  <c r="AU214" i="6" s="1"/>
  <c r="AI192" i="6"/>
  <c r="AI197" i="6" s="1"/>
  <c r="AI214" i="6" s="1"/>
  <c r="W192" i="6"/>
  <c r="W197" i="6" s="1"/>
  <c r="W214" i="6" s="1"/>
  <c r="K192" i="6"/>
  <c r="K197" i="6" s="1"/>
  <c r="K214" i="6" s="1"/>
  <c r="D192" i="6"/>
  <c r="D197" i="6" s="1"/>
  <c r="D214" i="6" s="1"/>
  <c r="C192" i="6"/>
  <c r="C190" i="6"/>
  <c r="AW185" i="6"/>
  <c r="AK185" i="6"/>
  <c r="Y185" i="6"/>
  <c r="M185" i="6"/>
  <c r="AU183" i="6"/>
  <c r="AI183" i="6"/>
  <c r="W183" i="6"/>
  <c r="K183" i="6"/>
  <c r="D183" i="6"/>
  <c r="C183" i="6"/>
  <c r="AU182" i="6"/>
  <c r="AI182" i="6"/>
  <c r="W182" i="6"/>
  <c r="K182" i="6"/>
  <c r="D182" i="6"/>
  <c r="C182" i="6"/>
  <c r="AU181" i="6"/>
  <c r="AI181" i="6"/>
  <c r="W181" i="6"/>
  <c r="K181" i="6"/>
  <c r="D181" i="6"/>
  <c r="C181" i="6"/>
  <c r="AU180" i="6"/>
  <c r="AU185" i="6" s="1"/>
  <c r="AI180" i="6"/>
  <c r="AI185" i="6" s="1"/>
  <c r="W180" i="6"/>
  <c r="W185" i="6" s="1"/>
  <c r="K180" i="6"/>
  <c r="K185" i="6" s="1"/>
  <c r="D180" i="6"/>
  <c r="D185" i="6" s="1"/>
  <c r="C180" i="6"/>
  <c r="AU176" i="6"/>
  <c r="AI176" i="6"/>
  <c r="W176" i="6"/>
  <c r="K176" i="6"/>
  <c r="D176" i="6"/>
  <c r="C176" i="6"/>
  <c r="AU175" i="6"/>
  <c r="AI175" i="6"/>
  <c r="W175" i="6"/>
  <c r="K175" i="6"/>
  <c r="D175" i="6"/>
  <c r="C175" i="6"/>
  <c r="AU174" i="6"/>
  <c r="AI174" i="6"/>
  <c r="W174" i="6"/>
  <c r="K174" i="6"/>
  <c r="D174" i="6"/>
  <c r="C174" i="6"/>
  <c r="AU173" i="6"/>
  <c r="AU178" i="6" s="1"/>
  <c r="AI173" i="6"/>
  <c r="AI178" i="6" s="1"/>
  <c r="W173" i="6"/>
  <c r="W178" i="6" s="1"/>
  <c r="K173" i="6"/>
  <c r="K178" i="6" s="1"/>
  <c r="D173" i="6"/>
  <c r="D178" i="6" s="1"/>
  <c r="C173" i="6"/>
  <c r="AU169" i="6"/>
  <c r="AI169" i="6"/>
  <c r="W169" i="6"/>
  <c r="K169" i="6"/>
  <c r="D169" i="6"/>
  <c r="C169" i="6"/>
  <c r="AU168" i="6"/>
  <c r="AI168" i="6"/>
  <c r="W168" i="6"/>
  <c r="K168" i="6"/>
  <c r="D168" i="6"/>
  <c r="C168" i="6"/>
  <c r="AU167" i="6"/>
  <c r="AI167" i="6"/>
  <c r="W167" i="6"/>
  <c r="K167" i="6"/>
  <c r="D167" i="6"/>
  <c r="C167" i="6"/>
  <c r="AU166" i="6"/>
  <c r="AU171" i="6" s="1"/>
  <c r="AU188" i="6" s="1"/>
  <c r="AI166" i="6"/>
  <c r="AI171" i="6" s="1"/>
  <c r="AI188" i="6" s="1"/>
  <c r="W166" i="6"/>
  <c r="W171" i="6" s="1"/>
  <c r="W188" i="6" s="1"/>
  <c r="K166" i="6"/>
  <c r="K171" i="6" s="1"/>
  <c r="K188" i="6" s="1"/>
  <c r="D166" i="6"/>
  <c r="D171" i="6" s="1"/>
  <c r="D188" i="6" s="1"/>
  <c r="C166" i="6"/>
  <c r="C164" i="6"/>
  <c r="AW159" i="6"/>
  <c r="AK159" i="6"/>
  <c r="Y159" i="6"/>
  <c r="M159" i="6"/>
  <c r="AU157" i="6"/>
  <c r="AI157" i="6"/>
  <c r="W157" i="6"/>
  <c r="K157" i="6"/>
  <c r="D157" i="6"/>
  <c r="C157" i="6"/>
  <c r="AU156" i="6"/>
  <c r="AI156" i="6"/>
  <c r="W156" i="6"/>
  <c r="K156" i="6"/>
  <c r="D156" i="6"/>
  <c r="C156" i="6"/>
  <c r="AU155" i="6"/>
  <c r="AI155" i="6"/>
  <c r="W155" i="6"/>
  <c r="K155" i="6"/>
  <c r="D155" i="6"/>
  <c r="C155" i="6"/>
  <c r="AU154" i="6"/>
  <c r="AU159" i="6" s="1"/>
  <c r="AI154" i="6"/>
  <c r="AI159" i="6" s="1"/>
  <c r="W154" i="6"/>
  <c r="W159" i="6" s="1"/>
  <c r="K154" i="6"/>
  <c r="K159" i="6" s="1"/>
  <c r="D154" i="6"/>
  <c r="D159" i="6" s="1"/>
  <c r="C154" i="6"/>
  <c r="AU150" i="6"/>
  <c r="AI150" i="6"/>
  <c r="W150" i="6"/>
  <c r="K150" i="6"/>
  <c r="D150" i="6"/>
  <c r="C150" i="6"/>
  <c r="AU149" i="6"/>
  <c r="AI149" i="6"/>
  <c r="W149" i="6"/>
  <c r="K149" i="6"/>
  <c r="D149" i="6"/>
  <c r="C149" i="6"/>
  <c r="AU148" i="6"/>
  <c r="AI148" i="6"/>
  <c r="W148" i="6"/>
  <c r="K148" i="6"/>
  <c r="D148" i="6"/>
  <c r="C148" i="6"/>
  <c r="AU147" i="6"/>
  <c r="AU152" i="6" s="1"/>
  <c r="AI147" i="6"/>
  <c r="AI152" i="6" s="1"/>
  <c r="W147" i="6"/>
  <c r="W152" i="6" s="1"/>
  <c r="K147" i="6"/>
  <c r="K152" i="6" s="1"/>
  <c r="D147" i="6"/>
  <c r="D152" i="6" s="1"/>
  <c r="C147" i="6"/>
  <c r="AU143" i="6"/>
  <c r="AI143" i="6"/>
  <c r="W143" i="6"/>
  <c r="K143" i="6"/>
  <c r="D143" i="6"/>
  <c r="C143" i="6"/>
  <c r="AU142" i="6"/>
  <c r="AI142" i="6"/>
  <c r="W142" i="6"/>
  <c r="K142" i="6"/>
  <c r="D142" i="6"/>
  <c r="C142" i="6"/>
  <c r="AU141" i="6"/>
  <c r="AI141" i="6"/>
  <c r="W141" i="6"/>
  <c r="K141" i="6"/>
  <c r="D141" i="6"/>
  <c r="C141" i="6"/>
  <c r="AU140" i="6"/>
  <c r="AU145" i="6" s="1"/>
  <c r="AU162" i="6" s="1"/>
  <c r="AI140" i="6"/>
  <c r="AI145" i="6" s="1"/>
  <c r="AI162" i="6" s="1"/>
  <c r="W140" i="6"/>
  <c r="W145" i="6" s="1"/>
  <c r="W162" i="6" s="1"/>
  <c r="K140" i="6"/>
  <c r="K145" i="6" s="1"/>
  <c r="K162" i="6" s="1"/>
  <c r="D140" i="6"/>
  <c r="D145" i="6" s="1"/>
  <c r="D162" i="6" s="1"/>
  <c r="C140" i="6"/>
  <c r="C138" i="6"/>
  <c r="AW133" i="6"/>
  <c r="AK133" i="6"/>
  <c r="Y133" i="6"/>
  <c r="M133" i="6"/>
  <c r="AU131" i="6"/>
  <c r="AI131" i="6"/>
  <c r="W131" i="6"/>
  <c r="K131" i="6"/>
  <c r="D131" i="6"/>
  <c r="C131" i="6"/>
  <c r="AU130" i="6"/>
  <c r="AI130" i="6"/>
  <c r="W130" i="6"/>
  <c r="K130" i="6"/>
  <c r="D130" i="6"/>
  <c r="C130" i="6"/>
  <c r="AU129" i="6"/>
  <c r="AI129" i="6"/>
  <c r="W129" i="6"/>
  <c r="K129" i="6"/>
  <c r="D129" i="6"/>
  <c r="C129" i="6"/>
  <c r="AU128" i="6"/>
  <c r="AU133" i="6" s="1"/>
  <c r="AI128" i="6"/>
  <c r="AI133" i="6" s="1"/>
  <c r="W128" i="6"/>
  <c r="W133" i="6" s="1"/>
  <c r="K128" i="6"/>
  <c r="K133" i="6" s="1"/>
  <c r="D128" i="6"/>
  <c r="D133" i="6" s="1"/>
  <c r="C128" i="6"/>
  <c r="AU124" i="6"/>
  <c r="AI124" i="6"/>
  <c r="W124" i="6"/>
  <c r="K124" i="6"/>
  <c r="D124" i="6"/>
  <c r="C124" i="6"/>
  <c r="AU123" i="6"/>
  <c r="AI123" i="6"/>
  <c r="W123" i="6"/>
  <c r="K123" i="6"/>
  <c r="D123" i="6"/>
  <c r="C123" i="6"/>
  <c r="AU122" i="6"/>
  <c r="AI122" i="6"/>
  <c r="W122" i="6"/>
  <c r="K122" i="6"/>
  <c r="D122" i="6"/>
  <c r="C122" i="6"/>
  <c r="AU121" i="6"/>
  <c r="AU126" i="6" s="1"/>
  <c r="AI121" i="6"/>
  <c r="AI126" i="6" s="1"/>
  <c r="W121" i="6"/>
  <c r="W126" i="6" s="1"/>
  <c r="K121" i="6"/>
  <c r="K126" i="6" s="1"/>
  <c r="D121" i="6"/>
  <c r="D126" i="6" s="1"/>
  <c r="C121" i="6"/>
  <c r="AU117" i="6"/>
  <c r="AI117" i="6"/>
  <c r="W117" i="6"/>
  <c r="K117" i="6"/>
  <c r="D117" i="6"/>
  <c r="C117" i="6"/>
  <c r="AU116" i="6"/>
  <c r="AI116" i="6"/>
  <c r="W116" i="6"/>
  <c r="K116" i="6"/>
  <c r="D116" i="6"/>
  <c r="C116" i="6"/>
  <c r="AU115" i="6"/>
  <c r="AI115" i="6"/>
  <c r="W115" i="6"/>
  <c r="K115" i="6"/>
  <c r="D115" i="6"/>
  <c r="C115" i="6"/>
  <c r="AU114" i="6"/>
  <c r="AU119" i="6" s="1"/>
  <c r="AU136" i="6" s="1"/>
  <c r="AI114" i="6"/>
  <c r="AI119" i="6" s="1"/>
  <c r="AI136" i="6" s="1"/>
  <c r="W114" i="6"/>
  <c r="W119" i="6" s="1"/>
  <c r="W136" i="6" s="1"/>
  <c r="K114" i="6"/>
  <c r="K119" i="6" s="1"/>
  <c r="K136" i="6" s="1"/>
  <c r="D114" i="6"/>
  <c r="D119" i="6" s="1"/>
  <c r="D136" i="6" s="1"/>
  <c r="C114" i="6"/>
  <c r="C112" i="6"/>
  <c r="AW107" i="6"/>
  <c r="AK107" i="6"/>
  <c r="Y107" i="6"/>
  <c r="M107" i="6"/>
  <c r="AU105" i="6"/>
  <c r="AI105" i="6"/>
  <c r="W105" i="6"/>
  <c r="K105" i="6"/>
  <c r="D105" i="6"/>
  <c r="C105" i="6"/>
  <c r="AU104" i="6"/>
  <c r="AI104" i="6"/>
  <c r="W104" i="6"/>
  <c r="K104" i="6"/>
  <c r="D104" i="6"/>
  <c r="C104" i="6"/>
  <c r="AU103" i="6"/>
  <c r="AI103" i="6"/>
  <c r="W103" i="6"/>
  <c r="K103" i="6"/>
  <c r="D103" i="6"/>
  <c r="C103" i="6"/>
  <c r="AU102" i="6"/>
  <c r="AU107" i="6" s="1"/>
  <c r="AI102" i="6"/>
  <c r="AI107" i="6" s="1"/>
  <c r="W102" i="6"/>
  <c r="W107" i="6" s="1"/>
  <c r="K102" i="6"/>
  <c r="K107" i="6" s="1"/>
  <c r="D102" i="6"/>
  <c r="D107" i="6" s="1"/>
  <c r="C102" i="6"/>
  <c r="AW100" i="6"/>
  <c r="AK100" i="6"/>
  <c r="Y100" i="6"/>
  <c r="M100" i="6"/>
  <c r="AU98" i="6"/>
  <c r="AI98" i="6"/>
  <c r="W98" i="6"/>
  <c r="K98" i="6"/>
  <c r="D98" i="6"/>
  <c r="C98" i="6"/>
  <c r="AU97" i="6"/>
  <c r="AI97" i="6"/>
  <c r="W97" i="6"/>
  <c r="K97" i="6"/>
  <c r="D97" i="6"/>
  <c r="C97" i="6"/>
  <c r="AU96" i="6"/>
  <c r="AI96" i="6"/>
  <c r="W96" i="6"/>
  <c r="K96" i="6"/>
  <c r="D96" i="6"/>
  <c r="C96" i="6"/>
  <c r="AU95" i="6"/>
  <c r="AU100" i="6" s="1"/>
  <c r="AI95" i="6"/>
  <c r="AI100" i="6" s="1"/>
  <c r="W95" i="6"/>
  <c r="W100" i="6" s="1"/>
  <c r="K95" i="6"/>
  <c r="K100" i="6" s="1"/>
  <c r="D95" i="6"/>
  <c r="D100" i="6" s="1"/>
  <c r="C95" i="6"/>
  <c r="AW93" i="6"/>
  <c r="AK93" i="6"/>
  <c r="Y93" i="6"/>
  <c r="M93" i="6"/>
  <c r="AU91" i="6"/>
  <c r="AI91" i="6"/>
  <c r="W91" i="6"/>
  <c r="K91" i="6"/>
  <c r="D91" i="6"/>
  <c r="C91" i="6"/>
  <c r="AU90" i="6"/>
  <c r="AI90" i="6"/>
  <c r="W90" i="6"/>
  <c r="K90" i="6"/>
  <c r="D90" i="6"/>
  <c r="C90" i="6"/>
  <c r="AU89" i="6"/>
  <c r="AI89" i="6"/>
  <c r="W89" i="6"/>
  <c r="K89" i="6"/>
  <c r="D89" i="6"/>
  <c r="C89" i="6"/>
  <c r="AU88" i="6"/>
  <c r="AU93" i="6" s="1"/>
  <c r="AU110" i="6" s="1"/>
  <c r="AI88" i="6"/>
  <c r="AI93" i="6" s="1"/>
  <c r="AI110" i="6" s="1"/>
  <c r="W88" i="6"/>
  <c r="W93" i="6" s="1"/>
  <c r="W110" i="6" s="1"/>
  <c r="K88" i="6"/>
  <c r="K93" i="6" s="1"/>
  <c r="K110" i="6" s="1"/>
  <c r="D88" i="6"/>
  <c r="D93" i="6" s="1"/>
  <c r="D110" i="6" s="1"/>
  <c r="C88" i="6"/>
  <c r="C86" i="6"/>
  <c r="AW81" i="6"/>
  <c r="AK81" i="6"/>
  <c r="Y81" i="6"/>
  <c r="M81" i="6"/>
  <c r="AU79" i="6"/>
  <c r="AI79" i="6"/>
  <c r="W79" i="6"/>
  <c r="K79" i="6"/>
  <c r="D79" i="6"/>
  <c r="C79" i="6"/>
  <c r="AU78" i="6"/>
  <c r="AI78" i="6"/>
  <c r="W78" i="6"/>
  <c r="K78" i="6"/>
  <c r="D78" i="6"/>
  <c r="C78" i="6"/>
  <c r="AU77" i="6"/>
  <c r="AI77" i="6"/>
  <c r="W77" i="6"/>
  <c r="K77" i="6"/>
  <c r="D77" i="6"/>
  <c r="C77" i="6"/>
  <c r="AU76" i="6"/>
  <c r="AU81" i="6" s="1"/>
  <c r="AI76" i="6"/>
  <c r="AI81" i="6" s="1"/>
  <c r="W76" i="6"/>
  <c r="W81" i="6" s="1"/>
  <c r="K76" i="6"/>
  <c r="K81" i="6" s="1"/>
  <c r="D76" i="6"/>
  <c r="D81" i="6" s="1"/>
  <c r="C76" i="6"/>
  <c r="AW74" i="6"/>
  <c r="AK74" i="6"/>
  <c r="Y74" i="6"/>
  <c r="M74" i="6"/>
  <c r="AU72" i="6"/>
  <c r="AI72" i="6"/>
  <c r="W72" i="6"/>
  <c r="K72" i="6"/>
  <c r="D72" i="6"/>
  <c r="C72" i="6"/>
  <c r="AU71" i="6"/>
  <c r="AI71" i="6"/>
  <c r="W71" i="6"/>
  <c r="K71" i="6"/>
  <c r="D71" i="6"/>
  <c r="C71" i="6"/>
  <c r="AU70" i="6"/>
  <c r="AI70" i="6"/>
  <c r="W70" i="6"/>
  <c r="K70" i="6"/>
  <c r="D70" i="6"/>
  <c r="C70" i="6"/>
  <c r="AU69" i="6"/>
  <c r="AU74" i="6" s="1"/>
  <c r="AI69" i="6"/>
  <c r="AI74" i="6" s="1"/>
  <c r="W69" i="6"/>
  <c r="W74" i="6" s="1"/>
  <c r="K69" i="6"/>
  <c r="K74" i="6" s="1"/>
  <c r="D69" i="6"/>
  <c r="D74" i="6" s="1"/>
  <c r="C69" i="6"/>
  <c r="AW67" i="6"/>
  <c r="AK67" i="6"/>
  <c r="Y67" i="6"/>
  <c r="M67" i="6"/>
  <c r="AU65" i="6"/>
  <c r="AI65" i="6"/>
  <c r="W65" i="6"/>
  <c r="K65" i="6"/>
  <c r="D65" i="6"/>
  <c r="C65" i="6"/>
  <c r="AU64" i="6"/>
  <c r="AI64" i="6"/>
  <c r="W64" i="6"/>
  <c r="K64" i="6"/>
  <c r="D64" i="6"/>
  <c r="C64" i="6"/>
  <c r="AU63" i="6"/>
  <c r="AI63" i="6"/>
  <c r="W63" i="6"/>
  <c r="K63" i="6"/>
  <c r="D63" i="6"/>
  <c r="C63" i="6"/>
  <c r="AU62" i="6"/>
  <c r="AU67" i="6" s="1"/>
  <c r="AU84" i="6" s="1"/>
  <c r="AI62" i="6"/>
  <c r="AI67" i="6" s="1"/>
  <c r="AI84" i="6" s="1"/>
  <c r="W62" i="6"/>
  <c r="W67" i="6" s="1"/>
  <c r="W84" i="6" s="1"/>
  <c r="K62" i="6"/>
  <c r="K67" i="6" s="1"/>
  <c r="K84" i="6" s="1"/>
  <c r="D62" i="6"/>
  <c r="D67" i="6" s="1"/>
  <c r="D84" i="6" s="1"/>
  <c r="C62" i="6"/>
  <c r="C60" i="6"/>
  <c r="AW55" i="6"/>
  <c r="AK55" i="6"/>
  <c r="Y55" i="6"/>
  <c r="M55" i="6"/>
  <c r="AU53" i="6"/>
  <c r="AI53" i="6"/>
  <c r="W53" i="6"/>
  <c r="K53" i="6"/>
  <c r="D53" i="6"/>
  <c r="C53" i="6"/>
  <c r="AU52" i="6"/>
  <c r="AI52" i="6"/>
  <c r="W52" i="6"/>
  <c r="K52" i="6"/>
  <c r="D52" i="6"/>
  <c r="C52" i="6"/>
  <c r="AU51" i="6"/>
  <c r="AI51" i="6"/>
  <c r="W51" i="6"/>
  <c r="K51" i="6"/>
  <c r="D51" i="6"/>
  <c r="C51" i="6"/>
  <c r="AU50" i="6"/>
  <c r="AU55" i="6" s="1"/>
  <c r="AI50" i="6"/>
  <c r="AI55" i="6" s="1"/>
  <c r="W50" i="6"/>
  <c r="W55" i="6" s="1"/>
  <c r="K50" i="6"/>
  <c r="K55" i="6" s="1"/>
  <c r="D50" i="6"/>
  <c r="D55" i="6" s="1"/>
  <c r="C50" i="6"/>
  <c r="AW48" i="6"/>
  <c r="AK48" i="6"/>
  <c r="Y48" i="6"/>
  <c r="M48" i="6"/>
  <c r="AU46" i="6"/>
  <c r="AI46" i="6"/>
  <c r="W46" i="6"/>
  <c r="K46" i="6"/>
  <c r="D46" i="6"/>
  <c r="C46" i="6"/>
  <c r="AU45" i="6"/>
  <c r="AI45" i="6"/>
  <c r="W45" i="6"/>
  <c r="K45" i="6"/>
  <c r="D45" i="6"/>
  <c r="C45" i="6"/>
  <c r="AU44" i="6"/>
  <c r="AI44" i="6"/>
  <c r="W44" i="6"/>
  <c r="K44" i="6"/>
  <c r="D44" i="6"/>
  <c r="C44" i="6"/>
  <c r="AU43" i="6"/>
  <c r="AU48" i="6" s="1"/>
  <c r="AI43" i="6"/>
  <c r="AI48" i="6" s="1"/>
  <c r="W43" i="6"/>
  <c r="W48" i="6" s="1"/>
  <c r="K43" i="6"/>
  <c r="K48" i="6" s="1"/>
  <c r="D43" i="6"/>
  <c r="D48" i="6" s="1"/>
  <c r="C43" i="6"/>
  <c r="AW41" i="6"/>
  <c r="AW58" i="6" s="1"/>
  <c r="AK41" i="6"/>
  <c r="AK58" i="6" s="1"/>
  <c r="Y41" i="6"/>
  <c r="Y58" i="6" s="1"/>
  <c r="M41" i="6"/>
  <c r="M58" i="6" s="1"/>
  <c r="AU39" i="6"/>
  <c r="AI39" i="6"/>
  <c r="W39" i="6"/>
  <c r="K39" i="6"/>
  <c r="D39" i="6"/>
  <c r="C39" i="6"/>
  <c r="AU38" i="6"/>
  <c r="AI38" i="6"/>
  <c r="W38" i="6"/>
  <c r="K38" i="6"/>
  <c r="D38" i="6"/>
  <c r="C38" i="6"/>
  <c r="AU37" i="6"/>
  <c r="AI37" i="6"/>
  <c r="W37" i="6"/>
  <c r="K37" i="6"/>
  <c r="D37" i="6"/>
  <c r="C37" i="6"/>
  <c r="AU36" i="6"/>
  <c r="AU41" i="6" s="1"/>
  <c r="AU58" i="6" s="1"/>
  <c r="AI36" i="6"/>
  <c r="AI41" i="6" s="1"/>
  <c r="AI58" i="6" s="1"/>
  <c r="W36" i="6"/>
  <c r="W41" i="6" s="1"/>
  <c r="W58" i="6" s="1"/>
  <c r="K36" i="6"/>
  <c r="K41" i="6" s="1"/>
  <c r="K58" i="6" s="1"/>
  <c r="D36" i="6"/>
  <c r="D41" i="6" s="1"/>
  <c r="D58" i="6" s="1"/>
  <c r="C36" i="6"/>
  <c r="C34" i="6"/>
  <c r="AW29" i="6"/>
  <c r="AK29" i="6"/>
  <c r="Y29" i="6"/>
  <c r="M29" i="6"/>
  <c r="AU27" i="6"/>
  <c r="AI27" i="6"/>
  <c r="W27" i="6"/>
  <c r="K27" i="6"/>
  <c r="D27" i="6"/>
  <c r="C27" i="6"/>
  <c r="AU26" i="6"/>
  <c r="AI26" i="6"/>
  <c r="W26" i="6"/>
  <c r="K26" i="6"/>
  <c r="D26" i="6"/>
  <c r="C26" i="6"/>
  <c r="AU25" i="6"/>
  <c r="AI25" i="6"/>
  <c r="W25" i="6"/>
  <c r="K25" i="6"/>
  <c r="D25" i="6"/>
  <c r="C25" i="6"/>
  <c r="AU24" i="6"/>
  <c r="AU29" i="6" s="1"/>
  <c r="AI24" i="6"/>
  <c r="AI29" i="6" s="1"/>
  <c r="W24" i="6"/>
  <c r="W29" i="6" s="1"/>
  <c r="K24" i="6"/>
  <c r="K29" i="6" s="1"/>
  <c r="D24" i="6"/>
  <c r="D29" i="6" s="1"/>
  <c r="C24" i="6"/>
  <c r="AW22" i="6"/>
  <c r="AK22" i="6"/>
  <c r="Y22" i="6"/>
  <c r="M22" i="6"/>
  <c r="AU20" i="6"/>
  <c r="AI20" i="6"/>
  <c r="W20" i="6"/>
  <c r="K20" i="6"/>
  <c r="D20" i="6"/>
  <c r="C20" i="6"/>
  <c r="AU19" i="6"/>
  <c r="AI19" i="6"/>
  <c r="W19" i="6"/>
  <c r="K19" i="6"/>
  <c r="D19" i="6"/>
  <c r="C19" i="6"/>
  <c r="AU18" i="6"/>
  <c r="AI18" i="6"/>
  <c r="W18" i="6"/>
  <c r="K18" i="6"/>
  <c r="D18" i="6"/>
  <c r="C18" i="6"/>
  <c r="AU17" i="6"/>
  <c r="AU22" i="6" s="1"/>
  <c r="AI17" i="6"/>
  <c r="AI22" i="6" s="1"/>
  <c r="W17" i="6"/>
  <c r="W22" i="6" s="1"/>
  <c r="K17" i="6"/>
  <c r="K22" i="6" s="1"/>
  <c r="D17" i="6"/>
  <c r="D22" i="6" s="1"/>
  <c r="C17" i="6"/>
  <c r="AW15" i="6"/>
  <c r="AW32" i="6" s="1"/>
  <c r="AK15" i="6"/>
  <c r="AK32" i="6" s="1"/>
  <c r="Y15" i="6"/>
  <c r="Y32" i="6" s="1"/>
  <c r="M15" i="6"/>
  <c r="M32" i="6" s="1"/>
  <c r="AU13" i="6"/>
  <c r="AI13" i="6"/>
  <c r="W13" i="6"/>
  <c r="K13" i="6"/>
  <c r="D13" i="6"/>
  <c r="C13" i="6"/>
  <c r="AU12" i="6"/>
  <c r="AI12" i="6"/>
  <c r="W12" i="6"/>
  <c r="K12" i="6"/>
  <c r="D12" i="6"/>
  <c r="C12" i="6"/>
  <c r="AU11" i="6"/>
  <c r="AI11" i="6"/>
  <c r="W11" i="6"/>
  <c r="K11" i="6"/>
  <c r="D11" i="6"/>
  <c r="C11" i="6"/>
  <c r="AU10" i="6"/>
  <c r="AU15" i="6" s="1"/>
  <c r="AU32" i="6" s="1"/>
  <c r="AI10" i="6"/>
  <c r="AI15" i="6" s="1"/>
  <c r="AI32" i="6" s="1"/>
  <c r="W10" i="6"/>
  <c r="W15" i="6" s="1"/>
  <c r="W32" i="6" s="1"/>
  <c r="K10" i="6"/>
  <c r="K15" i="6" s="1"/>
  <c r="K32" i="6" s="1"/>
  <c r="D10" i="6"/>
  <c r="D15" i="6" s="1"/>
  <c r="D32" i="6" s="1"/>
  <c r="C10" i="6"/>
  <c r="C8" i="6"/>
  <c r="AW263" i="5"/>
  <c r="AK263" i="5"/>
  <c r="Y263" i="5"/>
  <c r="M263" i="5"/>
  <c r="AU261" i="5"/>
  <c r="AI261" i="5"/>
  <c r="W261" i="5"/>
  <c r="K261" i="5"/>
  <c r="D261" i="5"/>
  <c r="C261" i="5"/>
  <c r="AU260" i="5"/>
  <c r="AI260" i="5"/>
  <c r="W260" i="5"/>
  <c r="K260" i="5"/>
  <c r="D260" i="5"/>
  <c r="C260" i="5"/>
  <c r="AU259" i="5"/>
  <c r="AI259" i="5"/>
  <c r="W259" i="5"/>
  <c r="K259" i="5"/>
  <c r="D259" i="5"/>
  <c r="C259" i="5"/>
  <c r="AU258" i="5"/>
  <c r="AU263" i="5" s="1"/>
  <c r="AI258" i="5"/>
  <c r="AI263" i="5" s="1"/>
  <c r="W258" i="5"/>
  <c r="W263" i="5" s="1"/>
  <c r="K258" i="5"/>
  <c r="K263" i="5" s="1"/>
  <c r="D258" i="5"/>
  <c r="D263" i="5" s="1"/>
  <c r="C258" i="5"/>
  <c r="AU254" i="5"/>
  <c r="AI254" i="5"/>
  <c r="W254" i="5"/>
  <c r="K254" i="5"/>
  <c r="D254" i="5"/>
  <c r="C254" i="5"/>
  <c r="AU253" i="5"/>
  <c r="AI253" i="5"/>
  <c r="W253" i="5"/>
  <c r="K253" i="5"/>
  <c r="D253" i="5"/>
  <c r="C253" i="5"/>
  <c r="AU252" i="5"/>
  <c r="AI252" i="5"/>
  <c r="W252" i="5"/>
  <c r="K252" i="5"/>
  <c r="D252" i="5"/>
  <c r="C252" i="5"/>
  <c r="AU251" i="5"/>
  <c r="AU256" i="5" s="1"/>
  <c r="AI251" i="5"/>
  <c r="AI256" i="5" s="1"/>
  <c r="W251" i="5"/>
  <c r="W256" i="5" s="1"/>
  <c r="K251" i="5"/>
  <c r="K256" i="5" s="1"/>
  <c r="D251" i="5"/>
  <c r="D256" i="5" s="1"/>
  <c r="C251" i="5"/>
  <c r="AU247" i="5"/>
  <c r="AI247" i="5"/>
  <c r="W247" i="5"/>
  <c r="K247" i="5"/>
  <c r="D247" i="5"/>
  <c r="C247" i="5"/>
  <c r="AU246" i="5"/>
  <c r="AI246" i="5"/>
  <c r="W246" i="5"/>
  <c r="K246" i="5"/>
  <c r="D246" i="5"/>
  <c r="C246" i="5"/>
  <c r="AU245" i="5"/>
  <c r="AI245" i="5"/>
  <c r="W245" i="5"/>
  <c r="K245" i="5"/>
  <c r="D245" i="5"/>
  <c r="C245" i="5"/>
  <c r="AU244" i="5"/>
  <c r="AU249" i="5" s="1"/>
  <c r="AU266" i="5" s="1"/>
  <c r="AI244" i="5"/>
  <c r="AI249" i="5" s="1"/>
  <c r="AI266" i="5" s="1"/>
  <c r="W244" i="5"/>
  <c r="W249" i="5" s="1"/>
  <c r="W266" i="5" s="1"/>
  <c r="K244" i="5"/>
  <c r="K249" i="5" s="1"/>
  <c r="K266" i="5" s="1"/>
  <c r="D244" i="5"/>
  <c r="D249" i="5" s="1"/>
  <c r="D266" i="5" s="1"/>
  <c r="C244" i="5"/>
  <c r="C242" i="5"/>
  <c r="AW237" i="5"/>
  <c r="AK237" i="5"/>
  <c r="Y237" i="5"/>
  <c r="M237" i="5"/>
  <c r="AU235" i="5"/>
  <c r="AI235" i="5"/>
  <c r="W235" i="5"/>
  <c r="K235" i="5"/>
  <c r="D235" i="5"/>
  <c r="C235" i="5"/>
  <c r="AU234" i="5"/>
  <c r="AI234" i="5"/>
  <c r="W234" i="5"/>
  <c r="K234" i="5"/>
  <c r="D234" i="5"/>
  <c r="C234" i="5"/>
  <c r="AU233" i="5"/>
  <c r="AI233" i="5"/>
  <c r="W233" i="5"/>
  <c r="K233" i="5"/>
  <c r="D233" i="5"/>
  <c r="C233" i="5"/>
  <c r="AU232" i="5"/>
  <c r="AU237" i="5" s="1"/>
  <c r="AI232" i="5"/>
  <c r="AI237" i="5" s="1"/>
  <c r="W232" i="5"/>
  <c r="W237" i="5" s="1"/>
  <c r="K232" i="5"/>
  <c r="K237" i="5" s="1"/>
  <c r="D232" i="5"/>
  <c r="D237" i="5" s="1"/>
  <c r="C232" i="5"/>
  <c r="AU228" i="5"/>
  <c r="AI228" i="5"/>
  <c r="W228" i="5"/>
  <c r="K228" i="5"/>
  <c r="D228" i="5"/>
  <c r="C228" i="5"/>
  <c r="AU227" i="5"/>
  <c r="AI227" i="5"/>
  <c r="W227" i="5"/>
  <c r="K227" i="5"/>
  <c r="D227" i="5"/>
  <c r="C227" i="5"/>
  <c r="AU226" i="5"/>
  <c r="AI226" i="5"/>
  <c r="W226" i="5"/>
  <c r="K226" i="5"/>
  <c r="D226" i="5"/>
  <c r="C226" i="5"/>
  <c r="AU225" i="5"/>
  <c r="AU230" i="5" s="1"/>
  <c r="AI225" i="5"/>
  <c r="AI230" i="5" s="1"/>
  <c r="W225" i="5"/>
  <c r="W230" i="5" s="1"/>
  <c r="K225" i="5"/>
  <c r="K230" i="5" s="1"/>
  <c r="D225" i="5"/>
  <c r="D230" i="5" s="1"/>
  <c r="C225" i="5"/>
  <c r="AU221" i="5"/>
  <c r="AI221" i="5"/>
  <c r="W221" i="5"/>
  <c r="K221" i="5"/>
  <c r="D221" i="5"/>
  <c r="C221" i="5"/>
  <c r="AU220" i="5"/>
  <c r="AI220" i="5"/>
  <c r="W220" i="5"/>
  <c r="K220" i="5"/>
  <c r="D220" i="5"/>
  <c r="C220" i="5"/>
  <c r="AU219" i="5"/>
  <c r="AI219" i="5"/>
  <c r="W219" i="5"/>
  <c r="K219" i="5"/>
  <c r="D219" i="5"/>
  <c r="C219" i="5"/>
  <c r="AU218" i="5"/>
  <c r="AU223" i="5" s="1"/>
  <c r="AU240" i="5" s="1"/>
  <c r="AI218" i="5"/>
  <c r="AI223" i="5" s="1"/>
  <c r="AI240" i="5" s="1"/>
  <c r="W218" i="5"/>
  <c r="W223" i="5" s="1"/>
  <c r="W240" i="5" s="1"/>
  <c r="K218" i="5"/>
  <c r="K223" i="5" s="1"/>
  <c r="K240" i="5" s="1"/>
  <c r="D218" i="5"/>
  <c r="D223" i="5" s="1"/>
  <c r="D240" i="5" s="1"/>
  <c r="C218" i="5"/>
  <c r="C216" i="5"/>
  <c r="AW211" i="5"/>
  <c r="AK211" i="5"/>
  <c r="Y211" i="5"/>
  <c r="M211" i="5"/>
  <c r="AU209" i="5"/>
  <c r="AI209" i="5"/>
  <c r="W209" i="5"/>
  <c r="K209" i="5"/>
  <c r="D209" i="5"/>
  <c r="C209" i="5"/>
  <c r="AU208" i="5"/>
  <c r="AI208" i="5"/>
  <c r="W208" i="5"/>
  <c r="K208" i="5"/>
  <c r="D208" i="5"/>
  <c r="C208" i="5"/>
  <c r="AU207" i="5"/>
  <c r="AI207" i="5"/>
  <c r="W207" i="5"/>
  <c r="K207" i="5"/>
  <c r="D207" i="5"/>
  <c r="C207" i="5"/>
  <c r="AU206" i="5"/>
  <c r="AU211" i="5" s="1"/>
  <c r="AI206" i="5"/>
  <c r="AI211" i="5" s="1"/>
  <c r="W206" i="5"/>
  <c r="W211" i="5" s="1"/>
  <c r="K206" i="5"/>
  <c r="K211" i="5" s="1"/>
  <c r="D206" i="5"/>
  <c r="D211" i="5" s="1"/>
  <c r="C206" i="5"/>
  <c r="AU202" i="5"/>
  <c r="AI202" i="5"/>
  <c r="W202" i="5"/>
  <c r="K202" i="5"/>
  <c r="D202" i="5"/>
  <c r="C202" i="5"/>
  <c r="AU201" i="5"/>
  <c r="AI201" i="5"/>
  <c r="W201" i="5"/>
  <c r="K201" i="5"/>
  <c r="D201" i="5"/>
  <c r="C201" i="5"/>
  <c r="AU200" i="5"/>
  <c r="AI200" i="5"/>
  <c r="W200" i="5"/>
  <c r="K200" i="5"/>
  <c r="D200" i="5"/>
  <c r="C200" i="5"/>
  <c r="AU199" i="5"/>
  <c r="AU204" i="5" s="1"/>
  <c r="AI199" i="5"/>
  <c r="AI204" i="5" s="1"/>
  <c r="W199" i="5"/>
  <c r="W204" i="5" s="1"/>
  <c r="K199" i="5"/>
  <c r="K204" i="5" s="1"/>
  <c r="D199" i="5"/>
  <c r="D204" i="5" s="1"/>
  <c r="C199" i="5"/>
  <c r="AU195" i="5"/>
  <c r="AI195" i="5"/>
  <c r="W195" i="5"/>
  <c r="K195" i="5"/>
  <c r="D195" i="5"/>
  <c r="C195" i="5"/>
  <c r="AU194" i="5"/>
  <c r="AI194" i="5"/>
  <c r="W194" i="5"/>
  <c r="K194" i="5"/>
  <c r="D194" i="5"/>
  <c r="C194" i="5"/>
  <c r="AU193" i="5"/>
  <c r="AI193" i="5"/>
  <c r="W193" i="5"/>
  <c r="K193" i="5"/>
  <c r="D193" i="5"/>
  <c r="C193" i="5"/>
  <c r="AU192" i="5"/>
  <c r="AU197" i="5" s="1"/>
  <c r="AU214" i="5" s="1"/>
  <c r="AI192" i="5"/>
  <c r="AI197" i="5" s="1"/>
  <c r="AI214" i="5" s="1"/>
  <c r="W192" i="5"/>
  <c r="W197" i="5" s="1"/>
  <c r="W214" i="5" s="1"/>
  <c r="K192" i="5"/>
  <c r="K197" i="5" s="1"/>
  <c r="K214" i="5" s="1"/>
  <c r="D192" i="5"/>
  <c r="D197" i="5" s="1"/>
  <c r="D214" i="5" s="1"/>
  <c r="C192" i="5"/>
  <c r="C190" i="5"/>
  <c r="AW185" i="5"/>
  <c r="AK185" i="5"/>
  <c r="Y185" i="5"/>
  <c r="M185" i="5"/>
  <c r="AU183" i="5"/>
  <c r="AI183" i="5"/>
  <c r="W183" i="5"/>
  <c r="K183" i="5"/>
  <c r="D183" i="5"/>
  <c r="C183" i="5"/>
  <c r="AU182" i="5"/>
  <c r="AI182" i="5"/>
  <c r="W182" i="5"/>
  <c r="K182" i="5"/>
  <c r="D182" i="5"/>
  <c r="C182" i="5"/>
  <c r="AU181" i="5"/>
  <c r="AI181" i="5"/>
  <c r="W181" i="5"/>
  <c r="K181" i="5"/>
  <c r="D181" i="5"/>
  <c r="C181" i="5"/>
  <c r="AU180" i="5"/>
  <c r="AU185" i="5" s="1"/>
  <c r="AI180" i="5"/>
  <c r="AI185" i="5" s="1"/>
  <c r="W180" i="5"/>
  <c r="W185" i="5" s="1"/>
  <c r="K180" i="5"/>
  <c r="K185" i="5" s="1"/>
  <c r="D180" i="5"/>
  <c r="D185" i="5" s="1"/>
  <c r="C180" i="5"/>
  <c r="AU176" i="5"/>
  <c r="AI176" i="5"/>
  <c r="W176" i="5"/>
  <c r="K176" i="5"/>
  <c r="D176" i="5"/>
  <c r="C176" i="5"/>
  <c r="AU175" i="5"/>
  <c r="AI175" i="5"/>
  <c r="W175" i="5"/>
  <c r="K175" i="5"/>
  <c r="D175" i="5"/>
  <c r="C175" i="5"/>
  <c r="AU174" i="5"/>
  <c r="AI174" i="5"/>
  <c r="W174" i="5"/>
  <c r="K174" i="5"/>
  <c r="D174" i="5"/>
  <c r="C174" i="5"/>
  <c r="AU173" i="5"/>
  <c r="AU178" i="5" s="1"/>
  <c r="AI173" i="5"/>
  <c r="AI178" i="5" s="1"/>
  <c r="W173" i="5"/>
  <c r="W178" i="5" s="1"/>
  <c r="K173" i="5"/>
  <c r="K178" i="5" s="1"/>
  <c r="D173" i="5"/>
  <c r="D178" i="5" s="1"/>
  <c r="C173" i="5"/>
  <c r="AU169" i="5"/>
  <c r="AI169" i="5"/>
  <c r="W169" i="5"/>
  <c r="K169" i="5"/>
  <c r="D169" i="5"/>
  <c r="C169" i="5"/>
  <c r="AU168" i="5"/>
  <c r="AI168" i="5"/>
  <c r="W168" i="5"/>
  <c r="K168" i="5"/>
  <c r="D168" i="5"/>
  <c r="C168" i="5"/>
  <c r="AU167" i="5"/>
  <c r="AI167" i="5"/>
  <c r="W167" i="5"/>
  <c r="K167" i="5"/>
  <c r="D167" i="5"/>
  <c r="C167" i="5"/>
  <c r="AU166" i="5"/>
  <c r="AU171" i="5" s="1"/>
  <c r="AU188" i="5" s="1"/>
  <c r="AI166" i="5"/>
  <c r="AI171" i="5" s="1"/>
  <c r="AI188" i="5" s="1"/>
  <c r="W166" i="5"/>
  <c r="W171" i="5" s="1"/>
  <c r="W188" i="5" s="1"/>
  <c r="K166" i="5"/>
  <c r="K171" i="5" s="1"/>
  <c r="K188" i="5" s="1"/>
  <c r="D166" i="5"/>
  <c r="D171" i="5" s="1"/>
  <c r="D188" i="5" s="1"/>
  <c r="C166" i="5"/>
  <c r="C164" i="5"/>
  <c r="AW159" i="5"/>
  <c r="AK159" i="5"/>
  <c r="Y159" i="5"/>
  <c r="M159" i="5"/>
  <c r="AU157" i="5"/>
  <c r="AI157" i="5"/>
  <c r="W157" i="5"/>
  <c r="K157" i="5"/>
  <c r="D157" i="5"/>
  <c r="C157" i="5"/>
  <c r="AU156" i="5"/>
  <c r="AI156" i="5"/>
  <c r="W156" i="5"/>
  <c r="K156" i="5"/>
  <c r="D156" i="5"/>
  <c r="C156" i="5"/>
  <c r="AU155" i="5"/>
  <c r="AI155" i="5"/>
  <c r="W155" i="5"/>
  <c r="K155" i="5"/>
  <c r="D155" i="5"/>
  <c r="C155" i="5"/>
  <c r="AU154" i="5"/>
  <c r="AU159" i="5" s="1"/>
  <c r="AI154" i="5"/>
  <c r="AI159" i="5" s="1"/>
  <c r="W154" i="5"/>
  <c r="W159" i="5" s="1"/>
  <c r="K154" i="5"/>
  <c r="K159" i="5" s="1"/>
  <c r="D154" i="5"/>
  <c r="D159" i="5" s="1"/>
  <c r="C154" i="5"/>
  <c r="AU150" i="5"/>
  <c r="AI150" i="5"/>
  <c r="W150" i="5"/>
  <c r="K150" i="5"/>
  <c r="D150" i="5"/>
  <c r="C150" i="5"/>
  <c r="AU149" i="5"/>
  <c r="AI149" i="5"/>
  <c r="W149" i="5"/>
  <c r="K149" i="5"/>
  <c r="D149" i="5"/>
  <c r="C149" i="5"/>
  <c r="AU148" i="5"/>
  <c r="AI148" i="5"/>
  <c r="W148" i="5"/>
  <c r="K148" i="5"/>
  <c r="D148" i="5"/>
  <c r="C148" i="5"/>
  <c r="AU147" i="5"/>
  <c r="AU152" i="5" s="1"/>
  <c r="AI147" i="5"/>
  <c r="AI152" i="5" s="1"/>
  <c r="W147" i="5"/>
  <c r="W152" i="5" s="1"/>
  <c r="K147" i="5"/>
  <c r="K152" i="5" s="1"/>
  <c r="D147" i="5"/>
  <c r="D152" i="5" s="1"/>
  <c r="C147" i="5"/>
  <c r="AU143" i="5"/>
  <c r="AI143" i="5"/>
  <c r="W143" i="5"/>
  <c r="K143" i="5"/>
  <c r="D143" i="5"/>
  <c r="C143" i="5"/>
  <c r="AU142" i="5"/>
  <c r="AI142" i="5"/>
  <c r="W142" i="5"/>
  <c r="K142" i="5"/>
  <c r="D142" i="5"/>
  <c r="C142" i="5"/>
  <c r="AU141" i="5"/>
  <c r="AI141" i="5"/>
  <c r="W141" i="5"/>
  <c r="K141" i="5"/>
  <c r="D141" i="5"/>
  <c r="C141" i="5"/>
  <c r="AU140" i="5"/>
  <c r="AU145" i="5" s="1"/>
  <c r="AU162" i="5" s="1"/>
  <c r="AI140" i="5"/>
  <c r="AI145" i="5" s="1"/>
  <c r="AI162" i="5" s="1"/>
  <c r="W140" i="5"/>
  <c r="W145" i="5" s="1"/>
  <c r="W162" i="5" s="1"/>
  <c r="K140" i="5"/>
  <c r="K145" i="5" s="1"/>
  <c r="K162" i="5" s="1"/>
  <c r="D140" i="5"/>
  <c r="D145" i="5" s="1"/>
  <c r="D162" i="5" s="1"/>
  <c r="C140" i="5"/>
  <c r="C138" i="5"/>
  <c r="AW133" i="5"/>
  <c r="AK133" i="5"/>
  <c r="Y133" i="5"/>
  <c r="M133" i="5"/>
  <c r="AU131" i="5"/>
  <c r="AI131" i="5"/>
  <c r="W131" i="5"/>
  <c r="K131" i="5"/>
  <c r="D131" i="5"/>
  <c r="C131" i="5"/>
  <c r="AU130" i="5"/>
  <c r="AI130" i="5"/>
  <c r="W130" i="5"/>
  <c r="K130" i="5"/>
  <c r="D130" i="5"/>
  <c r="C130" i="5"/>
  <c r="AU129" i="5"/>
  <c r="AI129" i="5"/>
  <c r="W129" i="5"/>
  <c r="K129" i="5"/>
  <c r="D129" i="5"/>
  <c r="C129" i="5"/>
  <c r="AU128" i="5"/>
  <c r="AU133" i="5" s="1"/>
  <c r="AI128" i="5"/>
  <c r="AI133" i="5" s="1"/>
  <c r="W128" i="5"/>
  <c r="W133" i="5" s="1"/>
  <c r="K128" i="5"/>
  <c r="K133" i="5" s="1"/>
  <c r="D128" i="5"/>
  <c r="D133" i="5" s="1"/>
  <c r="C128" i="5"/>
  <c r="AU124" i="5"/>
  <c r="AI124" i="5"/>
  <c r="W124" i="5"/>
  <c r="K124" i="5"/>
  <c r="D124" i="5"/>
  <c r="C124" i="5"/>
  <c r="AU123" i="5"/>
  <c r="AI123" i="5"/>
  <c r="W123" i="5"/>
  <c r="K123" i="5"/>
  <c r="D123" i="5"/>
  <c r="C123" i="5"/>
  <c r="AU122" i="5"/>
  <c r="AI122" i="5"/>
  <c r="W122" i="5"/>
  <c r="K122" i="5"/>
  <c r="D122" i="5"/>
  <c r="C122" i="5"/>
  <c r="AU121" i="5"/>
  <c r="AU126" i="5" s="1"/>
  <c r="AI121" i="5"/>
  <c r="AI126" i="5" s="1"/>
  <c r="W121" i="5"/>
  <c r="W126" i="5" s="1"/>
  <c r="K121" i="5"/>
  <c r="K126" i="5" s="1"/>
  <c r="D121" i="5"/>
  <c r="D126" i="5" s="1"/>
  <c r="C121" i="5"/>
  <c r="AU117" i="5"/>
  <c r="AI117" i="5"/>
  <c r="W117" i="5"/>
  <c r="K117" i="5"/>
  <c r="D117" i="5"/>
  <c r="C117" i="5"/>
  <c r="AU116" i="5"/>
  <c r="AI116" i="5"/>
  <c r="W116" i="5"/>
  <c r="K116" i="5"/>
  <c r="D116" i="5"/>
  <c r="C116" i="5"/>
  <c r="AU115" i="5"/>
  <c r="AI115" i="5"/>
  <c r="W115" i="5"/>
  <c r="K115" i="5"/>
  <c r="D115" i="5"/>
  <c r="C115" i="5"/>
  <c r="AU114" i="5"/>
  <c r="AU119" i="5" s="1"/>
  <c r="AU136" i="5" s="1"/>
  <c r="AI114" i="5"/>
  <c r="AI119" i="5" s="1"/>
  <c r="AI136" i="5" s="1"/>
  <c r="W114" i="5"/>
  <c r="W119" i="5" s="1"/>
  <c r="W136" i="5" s="1"/>
  <c r="K114" i="5"/>
  <c r="K119" i="5" s="1"/>
  <c r="K136" i="5" s="1"/>
  <c r="D114" i="5"/>
  <c r="D119" i="5" s="1"/>
  <c r="D136" i="5" s="1"/>
  <c r="C114" i="5"/>
  <c r="C112" i="5"/>
  <c r="AW107" i="5"/>
  <c r="AK107" i="5"/>
  <c r="Y107" i="5"/>
  <c r="M107" i="5"/>
  <c r="AU105" i="5"/>
  <c r="AI105" i="5"/>
  <c r="W105" i="5"/>
  <c r="K105" i="5"/>
  <c r="D105" i="5"/>
  <c r="C105" i="5"/>
  <c r="AU104" i="5"/>
  <c r="AI104" i="5"/>
  <c r="W104" i="5"/>
  <c r="K104" i="5"/>
  <c r="D104" i="5"/>
  <c r="C104" i="5"/>
  <c r="AU103" i="5"/>
  <c r="AI103" i="5"/>
  <c r="W103" i="5"/>
  <c r="K103" i="5"/>
  <c r="D103" i="5"/>
  <c r="C103" i="5"/>
  <c r="AU102" i="5"/>
  <c r="AU107" i="5" s="1"/>
  <c r="AI102" i="5"/>
  <c r="AI107" i="5" s="1"/>
  <c r="W102" i="5"/>
  <c r="W107" i="5" s="1"/>
  <c r="K102" i="5"/>
  <c r="K107" i="5" s="1"/>
  <c r="D102" i="5"/>
  <c r="D107" i="5" s="1"/>
  <c r="C102" i="5"/>
  <c r="AW100" i="5"/>
  <c r="AK100" i="5"/>
  <c r="Y100" i="5"/>
  <c r="M100" i="5"/>
  <c r="AU98" i="5"/>
  <c r="AI98" i="5"/>
  <c r="W98" i="5"/>
  <c r="K98" i="5"/>
  <c r="D98" i="5"/>
  <c r="C98" i="5"/>
  <c r="AU97" i="5"/>
  <c r="AI97" i="5"/>
  <c r="W97" i="5"/>
  <c r="K97" i="5"/>
  <c r="D97" i="5"/>
  <c r="C97" i="5"/>
  <c r="AU96" i="5"/>
  <c r="AI96" i="5"/>
  <c r="W96" i="5"/>
  <c r="K96" i="5"/>
  <c r="D96" i="5"/>
  <c r="C96" i="5"/>
  <c r="AU95" i="5"/>
  <c r="AU100" i="5" s="1"/>
  <c r="AI95" i="5"/>
  <c r="AI100" i="5" s="1"/>
  <c r="W95" i="5"/>
  <c r="W100" i="5" s="1"/>
  <c r="K95" i="5"/>
  <c r="K100" i="5" s="1"/>
  <c r="D95" i="5"/>
  <c r="D100" i="5" s="1"/>
  <c r="C95" i="5"/>
  <c r="AW93" i="5"/>
  <c r="AK93" i="5"/>
  <c r="Y93" i="5"/>
  <c r="M93" i="5"/>
  <c r="AU91" i="5"/>
  <c r="AI91" i="5"/>
  <c r="W91" i="5"/>
  <c r="K91" i="5"/>
  <c r="D91" i="5"/>
  <c r="C91" i="5"/>
  <c r="AU90" i="5"/>
  <c r="AI90" i="5"/>
  <c r="W90" i="5"/>
  <c r="K90" i="5"/>
  <c r="D90" i="5"/>
  <c r="C90" i="5"/>
  <c r="AU89" i="5"/>
  <c r="AI89" i="5"/>
  <c r="W89" i="5"/>
  <c r="K89" i="5"/>
  <c r="D89" i="5"/>
  <c r="C89" i="5"/>
  <c r="AU88" i="5"/>
  <c r="AU93" i="5" s="1"/>
  <c r="AU110" i="5" s="1"/>
  <c r="AI88" i="5"/>
  <c r="AI93" i="5" s="1"/>
  <c r="AI110" i="5" s="1"/>
  <c r="W88" i="5"/>
  <c r="W93" i="5" s="1"/>
  <c r="W110" i="5" s="1"/>
  <c r="K88" i="5"/>
  <c r="K93" i="5" s="1"/>
  <c r="K110" i="5" s="1"/>
  <c r="D88" i="5"/>
  <c r="D93" i="5" s="1"/>
  <c r="D110" i="5" s="1"/>
  <c r="C88" i="5"/>
  <c r="C86" i="5"/>
  <c r="AW81" i="5"/>
  <c r="AK81" i="5"/>
  <c r="Y81" i="5"/>
  <c r="M81" i="5"/>
  <c r="AU79" i="5"/>
  <c r="AI79" i="5"/>
  <c r="W79" i="5"/>
  <c r="K79" i="5"/>
  <c r="D79" i="5"/>
  <c r="C79" i="5"/>
  <c r="AU78" i="5"/>
  <c r="AI78" i="5"/>
  <c r="W78" i="5"/>
  <c r="K78" i="5"/>
  <c r="D78" i="5"/>
  <c r="C78" i="5"/>
  <c r="AU77" i="5"/>
  <c r="AI77" i="5"/>
  <c r="W77" i="5"/>
  <c r="K77" i="5"/>
  <c r="D77" i="5"/>
  <c r="C77" i="5"/>
  <c r="AU76" i="5"/>
  <c r="AU81" i="5" s="1"/>
  <c r="AI76" i="5"/>
  <c r="AI81" i="5" s="1"/>
  <c r="W76" i="5"/>
  <c r="W81" i="5" s="1"/>
  <c r="K76" i="5"/>
  <c r="K81" i="5" s="1"/>
  <c r="D76" i="5"/>
  <c r="D81" i="5" s="1"/>
  <c r="C76" i="5"/>
  <c r="AW74" i="5"/>
  <c r="AK74" i="5"/>
  <c r="Y74" i="5"/>
  <c r="M74" i="5"/>
  <c r="AU72" i="5"/>
  <c r="AI72" i="5"/>
  <c r="W72" i="5"/>
  <c r="K72" i="5"/>
  <c r="D72" i="5"/>
  <c r="C72" i="5"/>
  <c r="AU71" i="5"/>
  <c r="AI71" i="5"/>
  <c r="W71" i="5"/>
  <c r="K71" i="5"/>
  <c r="D71" i="5"/>
  <c r="C71" i="5"/>
  <c r="AU70" i="5"/>
  <c r="AI70" i="5"/>
  <c r="W70" i="5"/>
  <c r="K70" i="5"/>
  <c r="D70" i="5"/>
  <c r="C70" i="5"/>
  <c r="AU69" i="5"/>
  <c r="AU74" i="5" s="1"/>
  <c r="AI69" i="5"/>
  <c r="AI74" i="5" s="1"/>
  <c r="W69" i="5"/>
  <c r="W74" i="5" s="1"/>
  <c r="K69" i="5"/>
  <c r="K74" i="5" s="1"/>
  <c r="D69" i="5"/>
  <c r="D74" i="5" s="1"/>
  <c r="C69" i="5"/>
  <c r="AW67" i="5"/>
  <c r="AK67" i="5"/>
  <c r="Y67" i="5"/>
  <c r="M67" i="5"/>
  <c r="AU65" i="5"/>
  <c r="AI65" i="5"/>
  <c r="W65" i="5"/>
  <c r="K65" i="5"/>
  <c r="D65" i="5"/>
  <c r="C65" i="5"/>
  <c r="AU64" i="5"/>
  <c r="AI64" i="5"/>
  <c r="W64" i="5"/>
  <c r="K64" i="5"/>
  <c r="D64" i="5"/>
  <c r="C64" i="5"/>
  <c r="AU63" i="5"/>
  <c r="AI63" i="5"/>
  <c r="W63" i="5"/>
  <c r="K63" i="5"/>
  <c r="D63" i="5"/>
  <c r="C63" i="5"/>
  <c r="AU62" i="5"/>
  <c r="AU67" i="5" s="1"/>
  <c r="AU84" i="5" s="1"/>
  <c r="AI62" i="5"/>
  <c r="AI67" i="5" s="1"/>
  <c r="AI84" i="5" s="1"/>
  <c r="W62" i="5"/>
  <c r="W67" i="5" s="1"/>
  <c r="W84" i="5" s="1"/>
  <c r="K62" i="5"/>
  <c r="K67" i="5" s="1"/>
  <c r="K84" i="5" s="1"/>
  <c r="D62" i="5"/>
  <c r="D67" i="5" s="1"/>
  <c r="D84" i="5" s="1"/>
  <c r="C62" i="5"/>
  <c r="C60" i="5"/>
  <c r="AW55" i="5"/>
  <c r="AK55" i="5"/>
  <c r="Y55" i="5"/>
  <c r="M55" i="5"/>
  <c r="AU53" i="5"/>
  <c r="AI53" i="5"/>
  <c r="W53" i="5"/>
  <c r="K53" i="5"/>
  <c r="D53" i="5"/>
  <c r="C53" i="5"/>
  <c r="AU52" i="5"/>
  <c r="AI52" i="5"/>
  <c r="W52" i="5"/>
  <c r="K52" i="5"/>
  <c r="D52" i="5"/>
  <c r="C52" i="5"/>
  <c r="AU51" i="5"/>
  <c r="AI51" i="5"/>
  <c r="W51" i="5"/>
  <c r="K51" i="5"/>
  <c r="D51" i="5"/>
  <c r="C51" i="5"/>
  <c r="AU50" i="5"/>
  <c r="AU55" i="5" s="1"/>
  <c r="AI50" i="5"/>
  <c r="AI55" i="5" s="1"/>
  <c r="W50" i="5"/>
  <c r="W55" i="5" s="1"/>
  <c r="K50" i="5"/>
  <c r="K55" i="5" s="1"/>
  <c r="D50" i="5"/>
  <c r="D55" i="5" s="1"/>
  <c r="C50" i="5"/>
  <c r="AW48" i="5"/>
  <c r="AK48" i="5"/>
  <c r="Y48" i="5"/>
  <c r="M48" i="5"/>
  <c r="AU46" i="5"/>
  <c r="AI46" i="5"/>
  <c r="W46" i="5"/>
  <c r="K46" i="5"/>
  <c r="D46" i="5"/>
  <c r="C46" i="5"/>
  <c r="AU45" i="5"/>
  <c r="AI45" i="5"/>
  <c r="W45" i="5"/>
  <c r="K45" i="5"/>
  <c r="D45" i="5"/>
  <c r="C45" i="5"/>
  <c r="AU44" i="5"/>
  <c r="AI44" i="5"/>
  <c r="W44" i="5"/>
  <c r="K44" i="5"/>
  <c r="D44" i="5"/>
  <c r="C44" i="5"/>
  <c r="AU43" i="5"/>
  <c r="AU48" i="5" s="1"/>
  <c r="AI43" i="5"/>
  <c r="AI48" i="5" s="1"/>
  <c r="W43" i="5"/>
  <c r="W48" i="5" s="1"/>
  <c r="K43" i="5"/>
  <c r="K48" i="5" s="1"/>
  <c r="D43" i="5"/>
  <c r="D48" i="5" s="1"/>
  <c r="C43" i="5"/>
  <c r="AW41" i="5"/>
  <c r="AW58" i="5" s="1"/>
  <c r="AK41" i="5"/>
  <c r="AK58" i="5" s="1"/>
  <c r="Y41" i="5"/>
  <c r="Y58" i="5" s="1"/>
  <c r="M41" i="5"/>
  <c r="M58" i="5" s="1"/>
  <c r="AU39" i="5"/>
  <c r="AI39" i="5"/>
  <c r="W39" i="5"/>
  <c r="K39" i="5"/>
  <c r="D39" i="5"/>
  <c r="C39" i="5"/>
  <c r="AU38" i="5"/>
  <c r="AI38" i="5"/>
  <c r="W38" i="5"/>
  <c r="K38" i="5"/>
  <c r="D38" i="5"/>
  <c r="C38" i="5"/>
  <c r="AU37" i="5"/>
  <c r="AI37" i="5"/>
  <c r="W37" i="5"/>
  <c r="K37" i="5"/>
  <c r="D37" i="5"/>
  <c r="C37" i="5"/>
  <c r="AU36" i="5"/>
  <c r="AU41" i="5" s="1"/>
  <c r="AU58" i="5" s="1"/>
  <c r="AI36" i="5"/>
  <c r="AI41" i="5" s="1"/>
  <c r="AI58" i="5" s="1"/>
  <c r="W36" i="5"/>
  <c r="W41" i="5" s="1"/>
  <c r="W58" i="5" s="1"/>
  <c r="K36" i="5"/>
  <c r="K41" i="5" s="1"/>
  <c r="K58" i="5" s="1"/>
  <c r="D36" i="5"/>
  <c r="D41" i="5" s="1"/>
  <c r="D58" i="5" s="1"/>
  <c r="C36" i="5"/>
  <c r="C34" i="5"/>
  <c r="AW29" i="5"/>
  <c r="AK29" i="5"/>
  <c r="Y29" i="5"/>
  <c r="M29" i="5"/>
  <c r="AU27" i="5"/>
  <c r="AI27" i="5"/>
  <c r="W27" i="5"/>
  <c r="K27" i="5"/>
  <c r="D27" i="5"/>
  <c r="C27" i="5"/>
  <c r="AU26" i="5"/>
  <c r="AI26" i="5"/>
  <c r="W26" i="5"/>
  <c r="K26" i="5"/>
  <c r="D26" i="5"/>
  <c r="C26" i="5"/>
  <c r="AU25" i="5"/>
  <c r="AI25" i="5"/>
  <c r="W25" i="5"/>
  <c r="K25" i="5"/>
  <c r="D25" i="5"/>
  <c r="C25" i="5"/>
  <c r="AU24" i="5"/>
  <c r="AU29" i="5" s="1"/>
  <c r="AI24" i="5"/>
  <c r="AI29" i="5" s="1"/>
  <c r="W24" i="5"/>
  <c r="W29" i="5" s="1"/>
  <c r="K24" i="5"/>
  <c r="K29" i="5" s="1"/>
  <c r="D24" i="5"/>
  <c r="D29" i="5" s="1"/>
  <c r="C24" i="5"/>
  <c r="AW22" i="5"/>
  <c r="AK22" i="5"/>
  <c r="Y22" i="5"/>
  <c r="M22" i="5"/>
  <c r="AU20" i="5"/>
  <c r="AI20" i="5"/>
  <c r="W20" i="5"/>
  <c r="K20" i="5"/>
  <c r="D20" i="5"/>
  <c r="C20" i="5"/>
  <c r="AU19" i="5"/>
  <c r="AI19" i="5"/>
  <c r="W19" i="5"/>
  <c r="K19" i="5"/>
  <c r="D19" i="5"/>
  <c r="C19" i="5"/>
  <c r="AU18" i="5"/>
  <c r="AI18" i="5"/>
  <c r="W18" i="5"/>
  <c r="K18" i="5"/>
  <c r="D18" i="5"/>
  <c r="C18" i="5"/>
  <c r="AU17" i="5"/>
  <c r="AU22" i="5" s="1"/>
  <c r="AI17" i="5"/>
  <c r="AI22" i="5" s="1"/>
  <c r="W17" i="5"/>
  <c r="W22" i="5" s="1"/>
  <c r="K17" i="5"/>
  <c r="K22" i="5" s="1"/>
  <c r="D17" i="5"/>
  <c r="D22" i="5" s="1"/>
  <c r="C17" i="5"/>
  <c r="AW15" i="5"/>
  <c r="AW32" i="5" s="1"/>
  <c r="AK15" i="5"/>
  <c r="AK32" i="5" s="1"/>
  <c r="Y15" i="5"/>
  <c r="Y32" i="5" s="1"/>
  <c r="M15" i="5"/>
  <c r="M32" i="5" s="1"/>
  <c r="AU13" i="5"/>
  <c r="AI13" i="5"/>
  <c r="W13" i="5"/>
  <c r="K13" i="5"/>
  <c r="D13" i="5"/>
  <c r="C13" i="5"/>
  <c r="AU12" i="5"/>
  <c r="AI12" i="5"/>
  <c r="W12" i="5"/>
  <c r="K12" i="5"/>
  <c r="D12" i="5"/>
  <c r="C12" i="5"/>
  <c r="AU11" i="5"/>
  <c r="AI11" i="5"/>
  <c r="W11" i="5"/>
  <c r="K11" i="5"/>
  <c r="D11" i="5"/>
  <c r="C11" i="5"/>
  <c r="AU10" i="5"/>
  <c r="AU15" i="5" s="1"/>
  <c r="AU32" i="5" s="1"/>
  <c r="AI10" i="5"/>
  <c r="AI15" i="5" s="1"/>
  <c r="AI32" i="5" s="1"/>
  <c r="W10" i="5"/>
  <c r="W15" i="5" s="1"/>
  <c r="W32" i="5" s="1"/>
  <c r="K10" i="5"/>
  <c r="K15" i="5" s="1"/>
  <c r="K32" i="5" s="1"/>
  <c r="D10" i="5"/>
  <c r="D15" i="5" s="1"/>
  <c r="D32" i="5" s="1"/>
  <c r="C10" i="5"/>
  <c r="C8" i="5"/>
  <c r="C261" i="4"/>
  <c r="C260" i="4"/>
  <c r="C259" i="4"/>
  <c r="C258" i="4"/>
  <c r="C254" i="4"/>
  <c r="C253" i="4"/>
  <c r="C252" i="4"/>
  <c r="C251" i="4"/>
  <c r="C247" i="4"/>
  <c r="C246" i="4"/>
  <c r="C245" i="4"/>
  <c r="C244" i="4"/>
  <c r="C242" i="4"/>
  <c r="C235" i="4"/>
  <c r="C234" i="4"/>
  <c r="C233" i="4"/>
  <c r="C232" i="4"/>
  <c r="C228" i="4"/>
  <c r="C227" i="4"/>
  <c r="C226" i="4"/>
  <c r="C225" i="4"/>
  <c r="C221" i="4"/>
  <c r="C220" i="4"/>
  <c r="C219" i="4"/>
  <c r="C218" i="4"/>
  <c r="C216" i="4"/>
  <c r="C209" i="4"/>
  <c r="C208" i="4"/>
  <c r="C207" i="4"/>
  <c r="C206" i="4"/>
  <c r="C202" i="4"/>
  <c r="C201" i="4"/>
  <c r="C200" i="4"/>
  <c r="C199" i="4"/>
  <c r="C195" i="4"/>
  <c r="C194" i="4"/>
  <c r="C193" i="4"/>
  <c r="C192" i="4"/>
  <c r="C190" i="4"/>
  <c r="C183" i="4"/>
  <c r="C182" i="4"/>
  <c r="C181" i="4"/>
  <c r="C180" i="4"/>
  <c r="C176" i="4"/>
  <c r="C175" i="4"/>
  <c r="C174" i="4"/>
  <c r="C173" i="4"/>
  <c r="C169" i="4"/>
  <c r="C168" i="4"/>
  <c r="C167" i="4"/>
  <c r="C166" i="4"/>
  <c r="C164" i="4"/>
  <c r="C157" i="4"/>
  <c r="C156" i="4"/>
  <c r="C155" i="4"/>
  <c r="C154" i="4"/>
  <c r="C150" i="4"/>
  <c r="C149" i="4"/>
  <c r="C148" i="4"/>
  <c r="C147" i="4"/>
  <c r="C143" i="4"/>
  <c r="C142" i="4"/>
  <c r="C141" i="4"/>
  <c r="C140" i="4"/>
  <c r="C138" i="4"/>
  <c r="C131" i="4"/>
  <c r="C130" i="4"/>
  <c r="C129" i="4"/>
  <c r="C128" i="4"/>
  <c r="C124" i="4"/>
  <c r="C123" i="4"/>
  <c r="C122" i="4"/>
  <c r="C121" i="4"/>
  <c r="C117" i="4"/>
  <c r="C116" i="4"/>
  <c r="C115" i="4"/>
  <c r="C114" i="4"/>
  <c r="C112" i="4"/>
  <c r="C105" i="4"/>
  <c r="C104" i="4"/>
  <c r="C103" i="4"/>
  <c r="C102" i="4"/>
  <c r="C98" i="4"/>
  <c r="C97" i="4"/>
  <c r="C96" i="4"/>
  <c r="C95" i="4"/>
  <c r="C91" i="4"/>
  <c r="C90" i="4"/>
  <c r="C89" i="4"/>
  <c r="C88" i="4"/>
  <c r="C86" i="4"/>
  <c r="C79" i="4"/>
  <c r="C78" i="4"/>
  <c r="C77" i="4"/>
  <c r="C76" i="4"/>
  <c r="C72" i="4"/>
  <c r="C71" i="4"/>
  <c r="C70" i="4"/>
  <c r="C69" i="4"/>
  <c r="C65" i="4"/>
  <c r="C64" i="4"/>
  <c r="C63" i="4"/>
  <c r="C62" i="4"/>
  <c r="C60" i="4"/>
  <c r="C53" i="4"/>
  <c r="C52" i="4"/>
  <c r="C51" i="4"/>
  <c r="C50" i="4"/>
  <c r="C46" i="4"/>
  <c r="C45" i="4"/>
  <c r="C44" i="4"/>
  <c r="C43" i="4"/>
  <c r="C39" i="4"/>
  <c r="C38" i="4"/>
  <c r="C37" i="4"/>
  <c r="C36" i="4"/>
  <c r="C34" i="4"/>
  <c r="C27" i="4"/>
  <c r="C26" i="4"/>
  <c r="C25" i="4"/>
  <c r="C24" i="4"/>
  <c r="C20" i="4"/>
  <c r="C19" i="4"/>
  <c r="C18" i="4"/>
  <c r="C17" i="4"/>
  <c r="C13" i="4"/>
  <c r="C12" i="4"/>
  <c r="C11" i="4"/>
  <c r="C10" i="4"/>
  <c r="C8" i="4"/>
  <c r="C261" i="1"/>
  <c r="C260" i="1"/>
  <c r="C259" i="1"/>
  <c r="C258" i="1"/>
  <c r="C254" i="1"/>
  <c r="C253" i="1"/>
  <c r="C252" i="1"/>
  <c r="C251" i="1"/>
  <c r="C247" i="1"/>
  <c r="C246" i="1"/>
  <c r="C245" i="1"/>
  <c r="C244" i="1"/>
  <c r="C242" i="1"/>
  <c r="C235" i="1"/>
  <c r="C234" i="1"/>
  <c r="C233" i="1"/>
  <c r="C232" i="1"/>
  <c r="C228" i="1"/>
  <c r="C227" i="1"/>
  <c r="C226" i="1"/>
  <c r="C225" i="1"/>
  <c r="C221" i="1"/>
  <c r="C220" i="1"/>
  <c r="C219" i="1"/>
  <c r="C218" i="1"/>
  <c r="C216" i="1"/>
  <c r="C209" i="1"/>
  <c r="C208" i="1"/>
  <c r="C207" i="1"/>
  <c r="C206" i="1"/>
  <c r="C202" i="1"/>
  <c r="C201" i="1"/>
  <c r="C200" i="1"/>
  <c r="C199" i="1"/>
  <c r="C195" i="1"/>
  <c r="C194" i="1"/>
  <c r="C193" i="1"/>
  <c r="C192" i="1"/>
  <c r="C190" i="1"/>
  <c r="C183" i="1"/>
  <c r="C182" i="1"/>
  <c r="C181" i="1"/>
  <c r="C180" i="1"/>
  <c r="C176" i="1"/>
  <c r="C175" i="1"/>
  <c r="C174" i="1"/>
  <c r="C173" i="1"/>
  <c r="C169" i="1"/>
  <c r="C168" i="1"/>
  <c r="C167" i="1"/>
  <c r="C166" i="1"/>
  <c r="C164" i="1"/>
  <c r="C157" i="1"/>
  <c r="C156" i="1"/>
  <c r="C155" i="1"/>
  <c r="C154" i="1"/>
  <c r="C150" i="1"/>
  <c r="C149" i="1"/>
  <c r="C148" i="1"/>
  <c r="C147" i="1"/>
  <c r="C143" i="1"/>
  <c r="C142" i="1"/>
  <c r="C141" i="1"/>
  <c r="C140" i="1"/>
  <c r="C138" i="1"/>
  <c r="C131" i="1"/>
  <c r="C130" i="1"/>
  <c r="C129" i="1"/>
  <c r="C128" i="1"/>
  <c r="C124" i="1"/>
  <c r="C123" i="1"/>
  <c r="C122" i="1"/>
  <c r="C121" i="1"/>
  <c r="C117" i="1"/>
  <c r="C116" i="1"/>
  <c r="C115" i="1"/>
  <c r="C114" i="1"/>
  <c r="C112" i="1"/>
  <c r="C105" i="1"/>
  <c r="C104" i="1"/>
  <c r="C103" i="1"/>
  <c r="C102" i="1"/>
  <c r="C98" i="1"/>
  <c r="C97" i="1"/>
  <c r="C96" i="1"/>
  <c r="C95" i="1"/>
  <c r="C91" i="1"/>
  <c r="C90" i="1"/>
  <c r="C89" i="1"/>
  <c r="C88" i="1"/>
  <c r="C86" i="1"/>
  <c r="C79" i="1"/>
  <c r="C78" i="1"/>
  <c r="C77" i="1"/>
  <c r="C76" i="1"/>
  <c r="C72" i="1"/>
  <c r="C71" i="1"/>
  <c r="C70" i="1"/>
  <c r="C69" i="1"/>
  <c r="C65" i="1"/>
  <c r="C64" i="1"/>
  <c r="C63" i="1"/>
  <c r="C62" i="1"/>
  <c r="C60" i="1"/>
  <c r="C53" i="1"/>
  <c r="C52" i="1"/>
  <c r="C51" i="1"/>
  <c r="C50" i="1"/>
  <c r="C46" i="1"/>
  <c r="C45" i="1"/>
  <c r="C44" i="1"/>
  <c r="C43" i="1"/>
  <c r="C39" i="1"/>
  <c r="C38" i="1"/>
  <c r="C37" i="1"/>
  <c r="C36" i="1"/>
  <c r="C34" i="1"/>
  <c r="C27" i="1"/>
  <c r="C26" i="1"/>
  <c r="C25" i="1"/>
  <c r="C24" i="1"/>
  <c r="C20" i="1"/>
  <c r="C19" i="1"/>
  <c r="C18" i="1"/>
  <c r="C17" i="1"/>
  <c r="C11" i="1"/>
  <c r="C12" i="1"/>
  <c r="C13" i="1"/>
  <c r="C10" i="1"/>
  <c r="C8" i="1"/>
  <c r="AP261" i="1"/>
  <c r="AP260" i="1"/>
  <c r="AP259" i="1"/>
  <c r="AP258" i="1"/>
  <c r="AP254" i="1"/>
  <c r="AP253" i="1"/>
  <c r="AP252" i="1"/>
  <c r="AP251" i="1"/>
  <c r="AP247" i="1"/>
  <c r="AP246" i="1"/>
  <c r="AP245" i="1"/>
  <c r="AP244" i="1"/>
  <c r="AP242" i="1"/>
  <c r="AP235" i="1"/>
  <c r="AP234" i="1"/>
  <c r="AP233" i="1"/>
  <c r="AP232" i="1"/>
  <c r="AP228" i="1"/>
  <c r="AP227" i="1"/>
  <c r="AP226" i="1"/>
  <c r="AP225" i="1"/>
  <c r="AP221" i="1"/>
  <c r="AP220" i="1"/>
  <c r="AP219" i="1"/>
  <c r="AP218" i="1"/>
  <c r="AP216" i="1"/>
  <c r="AP209" i="1"/>
  <c r="AP208" i="1"/>
  <c r="AP207" i="1"/>
  <c r="AP206" i="1"/>
  <c r="AP202" i="1"/>
  <c r="AP201" i="1"/>
  <c r="AP200" i="1"/>
  <c r="AP199" i="1"/>
  <c r="AP195" i="1"/>
  <c r="AP194" i="1"/>
  <c r="AP193" i="1"/>
  <c r="AP192" i="1"/>
  <c r="AP190" i="1"/>
  <c r="AP164" i="1"/>
  <c r="AP157" i="1"/>
  <c r="AP156" i="1"/>
  <c r="AP155" i="1"/>
  <c r="AP154" i="1"/>
  <c r="AP150" i="1"/>
  <c r="AP149" i="1"/>
  <c r="AP148" i="1"/>
  <c r="AP147" i="1"/>
  <c r="AP143" i="1"/>
  <c r="AP142" i="1"/>
  <c r="AP141" i="1"/>
  <c r="AP140" i="1"/>
  <c r="AP138" i="1"/>
  <c r="AP131" i="1"/>
  <c r="AP130" i="1"/>
  <c r="AP129" i="1"/>
  <c r="AP128" i="1"/>
  <c r="AP124" i="1"/>
  <c r="AP123" i="1"/>
  <c r="AP122" i="1"/>
  <c r="AP121" i="1"/>
  <c r="AP117" i="1"/>
  <c r="AP116" i="1"/>
  <c r="AP115" i="1"/>
  <c r="AP114" i="1"/>
  <c r="AP112" i="1"/>
  <c r="AP105" i="1"/>
  <c r="AP104" i="1"/>
  <c r="AP103" i="1"/>
  <c r="AP102" i="1"/>
  <c r="AP98" i="1"/>
  <c r="AP97" i="1"/>
  <c r="AP96" i="1"/>
  <c r="AP95" i="1"/>
  <c r="AP91" i="1"/>
  <c r="AP90" i="1"/>
  <c r="AP89" i="1"/>
  <c r="AP88" i="1"/>
  <c r="AP86" i="1"/>
  <c r="AP79" i="1"/>
  <c r="AP78" i="1"/>
  <c r="AP77" i="1"/>
  <c r="AP76" i="1"/>
  <c r="AP72" i="1"/>
  <c r="AP71" i="1"/>
  <c r="AP70" i="1"/>
  <c r="AP69" i="1"/>
  <c r="AP65" i="1"/>
  <c r="AP64" i="1"/>
  <c r="AP63" i="1"/>
  <c r="AP62" i="1"/>
  <c r="AP60" i="1"/>
  <c r="AP53" i="1"/>
  <c r="AP52" i="1"/>
  <c r="AP51" i="1"/>
  <c r="AP50" i="1"/>
  <c r="AP46" i="1"/>
  <c r="AP45" i="1"/>
  <c r="AP44" i="1"/>
  <c r="AP43" i="1"/>
  <c r="AP39" i="1"/>
  <c r="AP38" i="1"/>
  <c r="AP37" i="1"/>
  <c r="AP36" i="1"/>
  <c r="AP34" i="1"/>
  <c r="AP27" i="1"/>
  <c r="AP26" i="1"/>
  <c r="AP25" i="1"/>
  <c r="AP24" i="1"/>
  <c r="AP20" i="1"/>
  <c r="AP19" i="1"/>
  <c r="AP18" i="1"/>
  <c r="AP17" i="1"/>
  <c r="AP13" i="1"/>
  <c r="AP12" i="1"/>
  <c r="AP11" i="1"/>
  <c r="AP10" i="1"/>
  <c r="AP8" i="1"/>
  <c r="AD261" i="1"/>
  <c r="AD260" i="1"/>
  <c r="AD259" i="1"/>
  <c r="AD258" i="1"/>
  <c r="AD254" i="1"/>
  <c r="AD253" i="1"/>
  <c r="AD252" i="1"/>
  <c r="AD251" i="1"/>
  <c r="AD247" i="1"/>
  <c r="AD246" i="1"/>
  <c r="AD245" i="1"/>
  <c r="AD244" i="1"/>
  <c r="AD242" i="1"/>
  <c r="AD235" i="1"/>
  <c r="AD234" i="1"/>
  <c r="AD233" i="1"/>
  <c r="AD232" i="1"/>
  <c r="AD228" i="1"/>
  <c r="AD227" i="1"/>
  <c r="AD226" i="1"/>
  <c r="AD225" i="1"/>
  <c r="AD221" i="1"/>
  <c r="AD220" i="1"/>
  <c r="AD219" i="1"/>
  <c r="AD218" i="1"/>
  <c r="AD216" i="1"/>
  <c r="AD209" i="1"/>
  <c r="AD208" i="1"/>
  <c r="AD207" i="1"/>
  <c r="AD206" i="1"/>
  <c r="AD202" i="1"/>
  <c r="AD201" i="1"/>
  <c r="AD200" i="1"/>
  <c r="AD199" i="1"/>
  <c r="AD195" i="1"/>
  <c r="AD194" i="1"/>
  <c r="AD193" i="1"/>
  <c r="AD192" i="1"/>
  <c r="AD190" i="1"/>
  <c r="AD164" i="1"/>
  <c r="AD157" i="1"/>
  <c r="AD156" i="1"/>
  <c r="AD155" i="1"/>
  <c r="AD154" i="1"/>
  <c r="AD150" i="1"/>
  <c r="AD149" i="1"/>
  <c r="AD148" i="1"/>
  <c r="AD147" i="1"/>
  <c r="AD143" i="1"/>
  <c r="AD142" i="1"/>
  <c r="AD141" i="1"/>
  <c r="AD140" i="1"/>
  <c r="AD138" i="1"/>
  <c r="AD131" i="1"/>
  <c r="AD130" i="1"/>
  <c r="AD129" i="1"/>
  <c r="AD128" i="1"/>
  <c r="AD124" i="1"/>
  <c r="AD123" i="1"/>
  <c r="AD122" i="1"/>
  <c r="AD121" i="1"/>
  <c r="AD117" i="1"/>
  <c r="AD116" i="1"/>
  <c r="AD115" i="1"/>
  <c r="AD114" i="1"/>
  <c r="AD112" i="1"/>
  <c r="AD105" i="1"/>
  <c r="AD104" i="1"/>
  <c r="AD103" i="1"/>
  <c r="AD102" i="1"/>
  <c r="AD98" i="1"/>
  <c r="AD97" i="1"/>
  <c r="AD96" i="1"/>
  <c r="AD95" i="1"/>
  <c r="AD91" i="1"/>
  <c r="AD90" i="1"/>
  <c r="AD89" i="1"/>
  <c r="AD88" i="1"/>
  <c r="AD86" i="1"/>
  <c r="AD79" i="1"/>
  <c r="AD78" i="1"/>
  <c r="AD77" i="1"/>
  <c r="AD76" i="1"/>
  <c r="AD72" i="1"/>
  <c r="AD71" i="1"/>
  <c r="AD70" i="1"/>
  <c r="AD69" i="1"/>
  <c r="AD65" i="1"/>
  <c r="AD64" i="1"/>
  <c r="AD63" i="1"/>
  <c r="AD62" i="1"/>
  <c r="AD60" i="1"/>
  <c r="AD53" i="1"/>
  <c r="AD52" i="1"/>
  <c r="AD51" i="1"/>
  <c r="AD50" i="1"/>
  <c r="AD46" i="1"/>
  <c r="AD45" i="1"/>
  <c r="AD44" i="1"/>
  <c r="AD43" i="1"/>
  <c r="AD39" i="1"/>
  <c r="AD38" i="1"/>
  <c r="AD37" i="1"/>
  <c r="AD36" i="1"/>
  <c r="AD34" i="1"/>
  <c r="AD27" i="1"/>
  <c r="AD26" i="1"/>
  <c r="AD25" i="1"/>
  <c r="AD24" i="1"/>
  <c r="AD20" i="1"/>
  <c r="AD19" i="1"/>
  <c r="AD18" i="1"/>
  <c r="AD17" i="1"/>
  <c r="AD13" i="1"/>
  <c r="AD12" i="1"/>
  <c r="AD11" i="1"/>
  <c r="AD10" i="1"/>
  <c r="AD8" i="1"/>
  <c r="R261" i="1"/>
  <c r="R260" i="1"/>
  <c r="R259" i="1"/>
  <c r="R258" i="1"/>
  <c r="R254" i="1"/>
  <c r="R253" i="1"/>
  <c r="R252" i="1"/>
  <c r="R251" i="1"/>
  <c r="R247" i="1"/>
  <c r="R246" i="1"/>
  <c r="R245" i="1"/>
  <c r="R244" i="1"/>
  <c r="R242" i="1"/>
  <c r="R235" i="1"/>
  <c r="R234" i="1"/>
  <c r="R233" i="1"/>
  <c r="R232" i="1"/>
  <c r="R228" i="1"/>
  <c r="R227" i="1"/>
  <c r="R226" i="1"/>
  <c r="R225" i="1"/>
  <c r="R221" i="1"/>
  <c r="R220" i="1"/>
  <c r="R219" i="1"/>
  <c r="R218" i="1"/>
  <c r="R216" i="1"/>
  <c r="R209" i="1"/>
  <c r="R208" i="1"/>
  <c r="R207" i="1"/>
  <c r="R206" i="1"/>
  <c r="R202" i="1"/>
  <c r="R201" i="1"/>
  <c r="R200" i="1"/>
  <c r="R199" i="1"/>
  <c r="R195" i="1"/>
  <c r="R194" i="1"/>
  <c r="R193" i="1"/>
  <c r="R192" i="1"/>
  <c r="R190" i="1"/>
  <c r="R164" i="1"/>
  <c r="R157" i="1"/>
  <c r="R156" i="1"/>
  <c r="R155" i="1"/>
  <c r="R154" i="1"/>
  <c r="R150" i="1"/>
  <c r="R149" i="1"/>
  <c r="R148" i="1"/>
  <c r="R147" i="1"/>
  <c r="R143" i="1"/>
  <c r="R142" i="1"/>
  <c r="R141" i="1"/>
  <c r="R140" i="1"/>
  <c r="R138" i="1"/>
  <c r="R131" i="1"/>
  <c r="R130" i="1"/>
  <c r="R129" i="1"/>
  <c r="R128" i="1"/>
  <c r="R124" i="1"/>
  <c r="R123" i="1"/>
  <c r="R122" i="1"/>
  <c r="R121" i="1"/>
  <c r="R117" i="1"/>
  <c r="R116" i="1"/>
  <c r="R115" i="1"/>
  <c r="R114" i="1"/>
  <c r="R112" i="1"/>
  <c r="R105" i="1"/>
  <c r="R104" i="1"/>
  <c r="R103" i="1"/>
  <c r="R102" i="1"/>
  <c r="R98" i="1"/>
  <c r="R97" i="1"/>
  <c r="R96" i="1"/>
  <c r="R95" i="1"/>
  <c r="R91" i="1"/>
  <c r="R90" i="1"/>
  <c r="R89" i="1"/>
  <c r="R88" i="1"/>
  <c r="R86" i="1"/>
  <c r="R79" i="1"/>
  <c r="R78" i="1"/>
  <c r="R77" i="1"/>
  <c r="R76" i="1"/>
  <c r="R72" i="1"/>
  <c r="R71" i="1"/>
  <c r="R70" i="1"/>
  <c r="R69" i="1"/>
  <c r="R65" i="1"/>
  <c r="R64" i="1"/>
  <c r="R63" i="1"/>
  <c r="R62" i="1"/>
  <c r="R60" i="1"/>
  <c r="R53" i="1"/>
  <c r="R52" i="1"/>
  <c r="R51" i="1"/>
  <c r="R50" i="1"/>
  <c r="R46" i="1"/>
  <c r="R45" i="1"/>
  <c r="R44" i="1"/>
  <c r="R43" i="1"/>
  <c r="R39" i="1"/>
  <c r="R38" i="1"/>
  <c r="R37" i="1"/>
  <c r="R36" i="1"/>
  <c r="R34" i="1"/>
  <c r="R27" i="1"/>
  <c r="R26" i="1"/>
  <c r="R25" i="1"/>
  <c r="R24" i="1"/>
  <c r="R20" i="1"/>
  <c r="R19" i="1"/>
  <c r="R18" i="1"/>
  <c r="R17" i="1"/>
  <c r="R13" i="1"/>
  <c r="R12" i="1"/>
  <c r="R11" i="1"/>
  <c r="R10" i="1"/>
  <c r="R8" i="1"/>
  <c r="F242" i="1"/>
  <c r="F216" i="1"/>
  <c r="F190" i="1"/>
  <c r="F164" i="1"/>
  <c r="F138" i="1"/>
  <c r="F112" i="1"/>
  <c r="F86" i="1"/>
  <c r="F60" i="1"/>
  <c r="F34" i="1"/>
  <c r="F8" i="1"/>
  <c r="F261" i="1"/>
  <c r="F260" i="1"/>
  <c r="F259" i="1"/>
  <c r="F258" i="1"/>
  <c r="F254" i="1"/>
  <c r="F253" i="1"/>
  <c r="F252" i="1"/>
  <c r="F251" i="1"/>
  <c r="F247" i="1"/>
  <c r="F246" i="1"/>
  <c r="F245" i="1"/>
  <c r="F244" i="1"/>
  <c r="F235" i="1"/>
  <c r="F234" i="1"/>
  <c r="F233" i="1"/>
  <c r="F232" i="1"/>
  <c r="F228" i="1"/>
  <c r="F227" i="1"/>
  <c r="F226" i="1"/>
  <c r="F225" i="1"/>
  <c r="F221" i="1"/>
  <c r="F220" i="1"/>
  <c r="F219" i="1"/>
  <c r="F218" i="1"/>
  <c r="F209" i="1"/>
  <c r="F208" i="1"/>
  <c r="F207" i="1"/>
  <c r="F206" i="1"/>
  <c r="F202" i="1"/>
  <c r="F201" i="1"/>
  <c r="F200" i="1"/>
  <c r="F199" i="1"/>
  <c r="F195" i="1"/>
  <c r="F194" i="1"/>
  <c r="F193" i="1"/>
  <c r="F192" i="1"/>
  <c r="F157" i="1"/>
  <c r="F156" i="1"/>
  <c r="F155" i="1"/>
  <c r="F154" i="1"/>
  <c r="F150" i="1"/>
  <c r="F149" i="1"/>
  <c r="F148" i="1"/>
  <c r="F147" i="1"/>
  <c r="F143" i="1"/>
  <c r="F142" i="1"/>
  <c r="F141" i="1"/>
  <c r="F140" i="1"/>
  <c r="F131" i="1"/>
  <c r="F130" i="1"/>
  <c r="F129" i="1"/>
  <c r="F128" i="1"/>
  <c r="F124" i="1"/>
  <c r="F123" i="1"/>
  <c r="F122" i="1"/>
  <c r="F121" i="1"/>
  <c r="F117" i="1"/>
  <c r="F116" i="1"/>
  <c r="F115" i="1"/>
  <c r="F114" i="1"/>
  <c r="F105" i="1"/>
  <c r="F104" i="1"/>
  <c r="F103" i="1"/>
  <c r="F102" i="1"/>
  <c r="F98" i="1"/>
  <c r="F97" i="1"/>
  <c r="F96" i="1"/>
  <c r="F95" i="1"/>
  <c r="F91" i="1"/>
  <c r="F90" i="1"/>
  <c r="F89" i="1"/>
  <c r="F88" i="1"/>
  <c r="F79" i="1"/>
  <c r="F78" i="1"/>
  <c r="F77" i="1"/>
  <c r="F76" i="1"/>
  <c r="F72" i="1"/>
  <c r="F71" i="1"/>
  <c r="F70" i="1"/>
  <c r="F69" i="1"/>
  <c r="F65" i="1"/>
  <c r="F64" i="1"/>
  <c r="F63" i="1"/>
  <c r="F62" i="1"/>
  <c r="F53" i="1"/>
  <c r="F52" i="1"/>
  <c r="F51" i="1"/>
  <c r="F50" i="1"/>
  <c r="F46" i="1"/>
  <c r="F45" i="1"/>
  <c r="F44" i="1"/>
  <c r="F43" i="1"/>
  <c r="F39" i="1"/>
  <c r="F38" i="1"/>
  <c r="F37" i="1"/>
  <c r="F36" i="1"/>
  <c r="F27" i="1"/>
  <c r="F26" i="1"/>
  <c r="F25" i="1"/>
  <c r="F24" i="1"/>
  <c r="F20" i="1"/>
  <c r="F19" i="1"/>
  <c r="F18" i="1"/>
  <c r="F17" i="1"/>
  <c r="F11" i="1"/>
  <c r="F12" i="1"/>
  <c r="F13" i="1"/>
  <c r="F10" i="1"/>
  <c r="AP259" i="13"/>
  <c r="AP258" i="13"/>
  <c r="AP257" i="13"/>
  <c r="AP256" i="13"/>
  <c r="AP252" i="13"/>
  <c r="AP251" i="13"/>
  <c r="AP250" i="13"/>
  <c r="AP249" i="13"/>
  <c r="AP245" i="13"/>
  <c r="AP244" i="13"/>
  <c r="AP243" i="13"/>
  <c r="AP242" i="13"/>
  <c r="AP233" i="13"/>
  <c r="AP232" i="13"/>
  <c r="AP231" i="13"/>
  <c r="AP230" i="13"/>
  <c r="AP226" i="13"/>
  <c r="AP225" i="13"/>
  <c r="AP224" i="13"/>
  <c r="AP223" i="13"/>
  <c r="AP219" i="13"/>
  <c r="AP218" i="13"/>
  <c r="AP217" i="13"/>
  <c r="AP216" i="13"/>
  <c r="AP207" i="13"/>
  <c r="AP206" i="13"/>
  <c r="AP205" i="13"/>
  <c r="AP204" i="13"/>
  <c r="AP200" i="13"/>
  <c r="AP199" i="13"/>
  <c r="AP198" i="13"/>
  <c r="AP197" i="13"/>
  <c r="AP193" i="13"/>
  <c r="AP192" i="13"/>
  <c r="AP191" i="13"/>
  <c r="AP190" i="13"/>
  <c r="AP181" i="13"/>
  <c r="AP180" i="13"/>
  <c r="AP179" i="13"/>
  <c r="AP178" i="13"/>
  <c r="AP174" i="13"/>
  <c r="AP173" i="13"/>
  <c r="AP172" i="13"/>
  <c r="AP171" i="13"/>
  <c r="AP167" i="13"/>
  <c r="AP166" i="13"/>
  <c r="AP165" i="13"/>
  <c r="AP164" i="13"/>
  <c r="AP155" i="13"/>
  <c r="AP154" i="13"/>
  <c r="AP153" i="13"/>
  <c r="AP152" i="13"/>
  <c r="AP148" i="13"/>
  <c r="AP147" i="13"/>
  <c r="AP146" i="13"/>
  <c r="AP145" i="13"/>
  <c r="AP141" i="13"/>
  <c r="AP140" i="13"/>
  <c r="AP139" i="13"/>
  <c r="AP138" i="13"/>
  <c r="AP129" i="13"/>
  <c r="AP128" i="13"/>
  <c r="AP127" i="13"/>
  <c r="AP126" i="13"/>
  <c r="AP122" i="13"/>
  <c r="AP121" i="13"/>
  <c r="AP120" i="13"/>
  <c r="AP119" i="13"/>
  <c r="AP115" i="13"/>
  <c r="AP114" i="13"/>
  <c r="AP113" i="13"/>
  <c r="AP112" i="13"/>
  <c r="AP103" i="13"/>
  <c r="AP102" i="13"/>
  <c r="AP101" i="13"/>
  <c r="AP100" i="13"/>
  <c r="AP96" i="13"/>
  <c r="AP95" i="13"/>
  <c r="AP94" i="13"/>
  <c r="AP93" i="13"/>
  <c r="AP89" i="13"/>
  <c r="AP88" i="13"/>
  <c r="AP87" i="13"/>
  <c r="AP86" i="13"/>
  <c r="AP77" i="13"/>
  <c r="AP76" i="13"/>
  <c r="AP75" i="13"/>
  <c r="AP74" i="13"/>
  <c r="AP70" i="13"/>
  <c r="AP69" i="13"/>
  <c r="AP68" i="13"/>
  <c r="AP67" i="13"/>
  <c r="AP63" i="13"/>
  <c r="AP62" i="13"/>
  <c r="AP61" i="13"/>
  <c r="AP60" i="13"/>
  <c r="AP51" i="13"/>
  <c r="AP50" i="13"/>
  <c r="AP49" i="13"/>
  <c r="AP48" i="13"/>
  <c r="AP44" i="13"/>
  <c r="AP43" i="13"/>
  <c r="AP42" i="13"/>
  <c r="AP41" i="13"/>
  <c r="AP37" i="13"/>
  <c r="AP36" i="13"/>
  <c r="AP35" i="13"/>
  <c r="AP34" i="13"/>
  <c r="AP25" i="13"/>
  <c r="AP24" i="13"/>
  <c r="AP23" i="13"/>
  <c r="AP22" i="13"/>
  <c r="AP18" i="13"/>
  <c r="AP17" i="13"/>
  <c r="AP16" i="13"/>
  <c r="AP15" i="13"/>
  <c r="AP11" i="13"/>
  <c r="AP10" i="13"/>
  <c r="AP9" i="13"/>
  <c r="AP8" i="13"/>
  <c r="AD259" i="13"/>
  <c r="AD258" i="13"/>
  <c r="AD257" i="13"/>
  <c r="AD256" i="13"/>
  <c r="AD252" i="13"/>
  <c r="AD251" i="13"/>
  <c r="AD250" i="13"/>
  <c r="AD249" i="13"/>
  <c r="AD245" i="13"/>
  <c r="AD244" i="13"/>
  <c r="AD243" i="13"/>
  <c r="AD242" i="13"/>
  <c r="AD233" i="13"/>
  <c r="AD232" i="13"/>
  <c r="AD231" i="13"/>
  <c r="AD230" i="13"/>
  <c r="AD226" i="13"/>
  <c r="AD225" i="13"/>
  <c r="AD224" i="13"/>
  <c r="AD223" i="13"/>
  <c r="AD219" i="13"/>
  <c r="AD218" i="13"/>
  <c r="AD217" i="13"/>
  <c r="AD216" i="13"/>
  <c r="AD207" i="13"/>
  <c r="AD206" i="13"/>
  <c r="AD205" i="13"/>
  <c r="AD204" i="13"/>
  <c r="AD200" i="13"/>
  <c r="AD199" i="13"/>
  <c r="AD198" i="13"/>
  <c r="AD197" i="13"/>
  <c r="AD193" i="13"/>
  <c r="AD192" i="13"/>
  <c r="AD191" i="13"/>
  <c r="AD190" i="13"/>
  <c r="AD181" i="13"/>
  <c r="AD180" i="13"/>
  <c r="AD179" i="13"/>
  <c r="AD178" i="13"/>
  <c r="AD174" i="13"/>
  <c r="AD173" i="13"/>
  <c r="AD172" i="13"/>
  <c r="AD171" i="13"/>
  <c r="AD167" i="13"/>
  <c r="AD166" i="13"/>
  <c r="AD165" i="13"/>
  <c r="AD164" i="13"/>
  <c r="AD155" i="13"/>
  <c r="AD154" i="13"/>
  <c r="AD153" i="13"/>
  <c r="AD152" i="13"/>
  <c r="AD148" i="13"/>
  <c r="AD147" i="13"/>
  <c r="AD146" i="13"/>
  <c r="AD145" i="13"/>
  <c r="AD141" i="13"/>
  <c r="AD140" i="13"/>
  <c r="AD139" i="13"/>
  <c r="AD138" i="13"/>
  <c r="AD129" i="13"/>
  <c r="AD128" i="13"/>
  <c r="AD127" i="13"/>
  <c r="AD126" i="13"/>
  <c r="AD122" i="13"/>
  <c r="AD121" i="13"/>
  <c r="AD120" i="13"/>
  <c r="AD119" i="13"/>
  <c r="AD115" i="13"/>
  <c r="AD114" i="13"/>
  <c r="AD113" i="13"/>
  <c r="AD112" i="13"/>
  <c r="AD103" i="13"/>
  <c r="AD102" i="13"/>
  <c r="AD101" i="13"/>
  <c r="AD100" i="13"/>
  <c r="AD96" i="13"/>
  <c r="AD95" i="13"/>
  <c r="AD94" i="13"/>
  <c r="AD93" i="13"/>
  <c r="AD89" i="13"/>
  <c r="AD88" i="13"/>
  <c r="AD87" i="13"/>
  <c r="AD86" i="13"/>
  <c r="AD77" i="13"/>
  <c r="AD76" i="13"/>
  <c r="AD75" i="13"/>
  <c r="AD74" i="13"/>
  <c r="AD70" i="13"/>
  <c r="AD69" i="13"/>
  <c r="AD68" i="13"/>
  <c r="AD67" i="13"/>
  <c r="AD63" i="13"/>
  <c r="AD62" i="13"/>
  <c r="AD61" i="13"/>
  <c r="AD60" i="13"/>
  <c r="AD51" i="13"/>
  <c r="AD50" i="13"/>
  <c r="AD49" i="13"/>
  <c r="AD48" i="13"/>
  <c r="AD44" i="13"/>
  <c r="AD43" i="13"/>
  <c r="AD42" i="13"/>
  <c r="AD41" i="13"/>
  <c r="AD37" i="13"/>
  <c r="AD36" i="13"/>
  <c r="AD35" i="13"/>
  <c r="AD34" i="13"/>
  <c r="AD25" i="13"/>
  <c r="AD24" i="13"/>
  <c r="AD23" i="13"/>
  <c r="AD22" i="13"/>
  <c r="AD18" i="13"/>
  <c r="AD17" i="13"/>
  <c r="AD16" i="13"/>
  <c r="AD15" i="13"/>
  <c r="AD11" i="13"/>
  <c r="AD10" i="13"/>
  <c r="AD9" i="13"/>
  <c r="AD8" i="13"/>
  <c r="R259" i="13"/>
  <c r="R258" i="13"/>
  <c r="R257" i="13"/>
  <c r="R256" i="13"/>
  <c r="R252" i="13"/>
  <c r="R251" i="13"/>
  <c r="R250" i="13"/>
  <c r="R249" i="13"/>
  <c r="R245" i="13"/>
  <c r="R244" i="13"/>
  <c r="R243" i="13"/>
  <c r="R242" i="13"/>
  <c r="R233" i="13"/>
  <c r="R232" i="13"/>
  <c r="R231" i="13"/>
  <c r="R230" i="13"/>
  <c r="R226" i="13"/>
  <c r="R225" i="13"/>
  <c r="R224" i="13"/>
  <c r="R223" i="13"/>
  <c r="R219" i="13"/>
  <c r="R218" i="13"/>
  <c r="R217" i="13"/>
  <c r="R216" i="13"/>
  <c r="R207" i="13"/>
  <c r="R206" i="13"/>
  <c r="R205" i="13"/>
  <c r="R204" i="13"/>
  <c r="R200" i="13"/>
  <c r="R199" i="13"/>
  <c r="R198" i="13"/>
  <c r="R197" i="13"/>
  <c r="R193" i="13"/>
  <c r="R192" i="13"/>
  <c r="R191" i="13"/>
  <c r="R190" i="13"/>
  <c r="R181" i="13"/>
  <c r="R180" i="13"/>
  <c r="R179" i="13"/>
  <c r="R178" i="13"/>
  <c r="R174" i="13"/>
  <c r="R173" i="13"/>
  <c r="R172" i="13"/>
  <c r="R171" i="13"/>
  <c r="R167" i="13"/>
  <c r="R166" i="13"/>
  <c r="R165" i="13"/>
  <c r="R164" i="13"/>
  <c r="R155" i="13"/>
  <c r="R154" i="13"/>
  <c r="R153" i="13"/>
  <c r="R152" i="13"/>
  <c r="R148" i="13"/>
  <c r="R147" i="13"/>
  <c r="R146" i="13"/>
  <c r="R145" i="13"/>
  <c r="R141" i="13"/>
  <c r="R140" i="13"/>
  <c r="R139" i="13"/>
  <c r="R138" i="13"/>
  <c r="R129" i="13"/>
  <c r="R128" i="13"/>
  <c r="R127" i="13"/>
  <c r="R126" i="13"/>
  <c r="R122" i="13"/>
  <c r="R121" i="13"/>
  <c r="R120" i="13"/>
  <c r="R119" i="13"/>
  <c r="R115" i="13"/>
  <c r="R114" i="13"/>
  <c r="R113" i="13"/>
  <c r="R112" i="13"/>
  <c r="R103" i="13"/>
  <c r="R102" i="13"/>
  <c r="R101" i="13"/>
  <c r="R100" i="13"/>
  <c r="R96" i="13"/>
  <c r="R95" i="13"/>
  <c r="R94" i="13"/>
  <c r="R93" i="13"/>
  <c r="R89" i="13"/>
  <c r="R88" i="13"/>
  <c r="R87" i="13"/>
  <c r="R86" i="13"/>
  <c r="R77" i="13"/>
  <c r="R76" i="13"/>
  <c r="R75" i="13"/>
  <c r="R74" i="13"/>
  <c r="R70" i="13"/>
  <c r="R69" i="13"/>
  <c r="R68" i="13"/>
  <c r="R67" i="13"/>
  <c r="R63" i="13"/>
  <c r="R62" i="13"/>
  <c r="R61" i="13"/>
  <c r="R60" i="13"/>
  <c r="R51" i="13"/>
  <c r="R50" i="13"/>
  <c r="R49" i="13"/>
  <c r="R48" i="13"/>
  <c r="R44" i="13"/>
  <c r="R43" i="13"/>
  <c r="R42" i="13"/>
  <c r="R41" i="13"/>
  <c r="R37" i="13"/>
  <c r="R36" i="13"/>
  <c r="R35" i="13"/>
  <c r="R34" i="13"/>
  <c r="R25" i="13"/>
  <c r="R24" i="13"/>
  <c r="R23" i="13"/>
  <c r="R22" i="13"/>
  <c r="R18" i="13"/>
  <c r="R17" i="13"/>
  <c r="R16" i="13"/>
  <c r="R15" i="13"/>
  <c r="R11" i="13"/>
  <c r="R10" i="13"/>
  <c r="R9" i="13"/>
  <c r="R8" i="13"/>
  <c r="F259" i="13"/>
  <c r="F258" i="13"/>
  <c r="F257" i="13"/>
  <c r="F256" i="13"/>
  <c r="F252" i="13"/>
  <c r="F251" i="13"/>
  <c r="F250" i="13"/>
  <c r="F249" i="13"/>
  <c r="F245" i="13"/>
  <c r="F244" i="13"/>
  <c r="F243" i="13"/>
  <c r="F242" i="13"/>
  <c r="F233" i="13"/>
  <c r="F232" i="13"/>
  <c r="F231" i="13"/>
  <c r="F230" i="13"/>
  <c r="F226" i="13"/>
  <c r="F225" i="13"/>
  <c r="F224" i="13"/>
  <c r="F223" i="13"/>
  <c r="F219" i="13"/>
  <c r="F218" i="13"/>
  <c r="F217" i="13"/>
  <c r="F216" i="13"/>
  <c r="F207" i="13"/>
  <c r="F206" i="13"/>
  <c r="F205" i="13"/>
  <c r="F204" i="13"/>
  <c r="F200" i="13"/>
  <c r="F199" i="13"/>
  <c r="F198" i="13"/>
  <c r="F197" i="13"/>
  <c r="F193" i="13"/>
  <c r="F192" i="13"/>
  <c r="F191" i="13"/>
  <c r="F190" i="13"/>
  <c r="F181" i="13"/>
  <c r="F180" i="13"/>
  <c r="F179" i="13"/>
  <c r="F178" i="13"/>
  <c r="F174" i="13"/>
  <c r="F173" i="13"/>
  <c r="F172" i="13"/>
  <c r="F171" i="13"/>
  <c r="F167" i="13"/>
  <c r="F166" i="13"/>
  <c r="F165" i="13"/>
  <c r="F164" i="13"/>
  <c r="F155" i="13"/>
  <c r="F154" i="13"/>
  <c r="F153" i="13"/>
  <c r="F152" i="13"/>
  <c r="F148" i="13"/>
  <c r="F147" i="13"/>
  <c r="F146" i="13"/>
  <c r="F145" i="13"/>
  <c r="F141" i="13"/>
  <c r="F140" i="13"/>
  <c r="F139" i="13"/>
  <c r="F138" i="13"/>
  <c r="F129" i="13"/>
  <c r="F128" i="13"/>
  <c r="F127" i="13"/>
  <c r="F126" i="13"/>
  <c r="F122" i="13"/>
  <c r="F121" i="13"/>
  <c r="F120" i="13"/>
  <c r="F119" i="13"/>
  <c r="F115" i="13"/>
  <c r="F114" i="13"/>
  <c r="F113" i="13"/>
  <c r="F112" i="13"/>
  <c r="F103" i="13"/>
  <c r="F102" i="13"/>
  <c r="F101" i="13"/>
  <c r="F100" i="13"/>
  <c r="F96" i="13"/>
  <c r="F95" i="13"/>
  <c r="F94" i="13"/>
  <c r="F93" i="13"/>
  <c r="F89" i="13"/>
  <c r="F88" i="13"/>
  <c r="F87" i="13"/>
  <c r="F86" i="13"/>
  <c r="F77" i="13"/>
  <c r="F76" i="13"/>
  <c r="F75" i="13"/>
  <c r="F74" i="13"/>
  <c r="F70" i="13"/>
  <c r="F69" i="13"/>
  <c r="F68" i="13"/>
  <c r="F67" i="13"/>
  <c r="F63" i="13"/>
  <c r="F62" i="13"/>
  <c r="F61" i="13"/>
  <c r="F60" i="13"/>
  <c r="F51" i="13"/>
  <c r="F50" i="13"/>
  <c r="F49" i="13"/>
  <c r="F48" i="13"/>
  <c r="F44" i="13"/>
  <c r="F43" i="13"/>
  <c r="F42" i="13"/>
  <c r="F41" i="13"/>
  <c r="F37" i="13"/>
  <c r="F36" i="13"/>
  <c r="F35" i="13"/>
  <c r="F34" i="13"/>
  <c r="F25" i="13"/>
  <c r="F24" i="13"/>
  <c r="F23" i="13"/>
  <c r="F22" i="13"/>
  <c r="F18" i="13"/>
  <c r="F17" i="13"/>
  <c r="F16" i="13"/>
  <c r="F15" i="13"/>
  <c r="F9" i="13"/>
  <c r="F10" i="13"/>
  <c r="F11" i="13"/>
  <c r="F8" i="13"/>
  <c r="D286" i="6"/>
  <c r="D308" i="6" s="1"/>
  <c r="D270" i="1"/>
  <c r="D270" i="12"/>
  <c r="D270" i="11"/>
  <c r="D270" i="10"/>
  <c r="D270" i="9"/>
  <c r="D270" i="8"/>
  <c r="D270" i="7"/>
  <c r="D270" i="6"/>
  <c r="D270" i="5"/>
  <c r="D270" i="4"/>
  <c r="AU268" i="13"/>
  <c r="AR259" i="13"/>
  <c r="AR258" i="13"/>
  <c r="AR257" i="13"/>
  <c r="AR256" i="13"/>
  <c r="AR252" i="13"/>
  <c r="AR251" i="13"/>
  <c r="AR250" i="13"/>
  <c r="AR249" i="13"/>
  <c r="AR245" i="13"/>
  <c r="AR244" i="13"/>
  <c r="AR243" i="13"/>
  <c r="AR242" i="13"/>
  <c r="AR233" i="13"/>
  <c r="AR232" i="13"/>
  <c r="AR231" i="13"/>
  <c r="AR230" i="13"/>
  <c r="AR226" i="13"/>
  <c r="AR225" i="13"/>
  <c r="AR224" i="13"/>
  <c r="AR223" i="13"/>
  <c r="AR219" i="13"/>
  <c r="AR218" i="13"/>
  <c r="AR217" i="13"/>
  <c r="AR216" i="13"/>
  <c r="AR207" i="13"/>
  <c r="AR206" i="13"/>
  <c r="AR205" i="13"/>
  <c r="AR204" i="13"/>
  <c r="AR200" i="13"/>
  <c r="AR199" i="13"/>
  <c r="AR198" i="13"/>
  <c r="AR197" i="13"/>
  <c r="AR193" i="13"/>
  <c r="AR192" i="13"/>
  <c r="AR191" i="13"/>
  <c r="AR190" i="13"/>
  <c r="AR181" i="13"/>
  <c r="AR180" i="13"/>
  <c r="AR179" i="13"/>
  <c r="AR178" i="13"/>
  <c r="AR174" i="13"/>
  <c r="AR173" i="13"/>
  <c r="AR172" i="13"/>
  <c r="AR171" i="13"/>
  <c r="AR167" i="13"/>
  <c r="AR166" i="13"/>
  <c r="AR165" i="13"/>
  <c r="AR164" i="13"/>
  <c r="AR155" i="13"/>
  <c r="AR154" i="13"/>
  <c r="AR153" i="13"/>
  <c r="AR152" i="13"/>
  <c r="AR148" i="13"/>
  <c r="AR147" i="13"/>
  <c r="AR146" i="13"/>
  <c r="AR145" i="13"/>
  <c r="AR141" i="13"/>
  <c r="AR140" i="13"/>
  <c r="AR139" i="13"/>
  <c r="AR138" i="13"/>
  <c r="AR129" i="13"/>
  <c r="AR128" i="13"/>
  <c r="AR127" i="13"/>
  <c r="AR126" i="13"/>
  <c r="AR122" i="13"/>
  <c r="AR121" i="13"/>
  <c r="AR120" i="13"/>
  <c r="AR119" i="13"/>
  <c r="AR115" i="13"/>
  <c r="AR114" i="13"/>
  <c r="AR113" i="13"/>
  <c r="AR112" i="13"/>
  <c r="AR103" i="13"/>
  <c r="AR102" i="13"/>
  <c r="AR101" i="13"/>
  <c r="AR100" i="13"/>
  <c r="AW98" i="13"/>
  <c r="AR96" i="13"/>
  <c r="AR95" i="13"/>
  <c r="AR94" i="13"/>
  <c r="AR93" i="13"/>
  <c r="AW91" i="13"/>
  <c r="AR89" i="13"/>
  <c r="AR88" i="13"/>
  <c r="AR87" i="13"/>
  <c r="AR86" i="13"/>
  <c r="AR77" i="13"/>
  <c r="AR76" i="13"/>
  <c r="AR75" i="13"/>
  <c r="AR74" i="13"/>
  <c r="AW72" i="13"/>
  <c r="AR70" i="13"/>
  <c r="AR69" i="13"/>
  <c r="AR68" i="13"/>
  <c r="AR67" i="13"/>
  <c r="AW65" i="13"/>
  <c r="AW117" i="13" s="1"/>
  <c r="AR63" i="13"/>
  <c r="AR62" i="13"/>
  <c r="AR61" i="13"/>
  <c r="AR60" i="13"/>
  <c r="AR51" i="13"/>
  <c r="AR50" i="13"/>
  <c r="AR49" i="13"/>
  <c r="AR48" i="13"/>
  <c r="AW46" i="13"/>
  <c r="AR44" i="13"/>
  <c r="AR43" i="13"/>
  <c r="AR42" i="13"/>
  <c r="AR41" i="13"/>
  <c r="AW39" i="13"/>
  <c r="AW56" i="13" s="1"/>
  <c r="AR37" i="13"/>
  <c r="AR36" i="13"/>
  <c r="AR35" i="13"/>
  <c r="AR34" i="13"/>
  <c r="AR25" i="13"/>
  <c r="AR24" i="13"/>
  <c r="AR23" i="13"/>
  <c r="AR22" i="13"/>
  <c r="AW20" i="13"/>
  <c r="AR18" i="13"/>
  <c r="AR17" i="13"/>
  <c r="AR16" i="13"/>
  <c r="AR15" i="13"/>
  <c r="AW13" i="13"/>
  <c r="AW30" i="13" s="1"/>
  <c r="AR11" i="13"/>
  <c r="AR10" i="13"/>
  <c r="AR9" i="13"/>
  <c r="AR8" i="13"/>
  <c r="AU312" i="12"/>
  <c r="AU311" i="12"/>
  <c r="AU310" i="12"/>
  <c r="AU309" i="12"/>
  <c r="AU308" i="12"/>
  <c r="AU313" i="12" s="1"/>
  <c r="AU296" i="12"/>
  <c r="AU312" i="11"/>
  <c r="AU311" i="11"/>
  <c r="AU310" i="11"/>
  <c r="AU309" i="11"/>
  <c r="AU308" i="11"/>
  <c r="AU313" i="11" s="1"/>
  <c r="AU296" i="11"/>
  <c r="AU312" i="10"/>
  <c r="AU311" i="10"/>
  <c r="AU310" i="10"/>
  <c r="AU309" i="10"/>
  <c r="AU308" i="10"/>
  <c r="AU313" i="10" s="1"/>
  <c r="AU296" i="10"/>
  <c r="AU312" i="9"/>
  <c r="AU311" i="9"/>
  <c r="AU310" i="9"/>
  <c r="AU309" i="9"/>
  <c r="AU308" i="9"/>
  <c r="AU313" i="9" s="1"/>
  <c r="AU296" i="9"/>
  <c r="AU312" i="8"/>
  <c r="AU311" i="8"/>
  <c r="AU310" i="8"/>
  <c r="AU309" i="8"/>
  <c r="AU308" i="8"/>
  <c r="AU313" i="8" s="1"/>
  <c r="AU296" i="8"/>
  <c r="AU312" i="7"/>
  <c r="AU311" i="7"/>
  <c r="AU310" i="7"/>
  <c r="AU309" i="7"/>
  <c r="AU308" i="7"/>
  <c r="AU313" i="7" s="1"/>
  <c r="AU296" i="7"/>
  <c r="AU312" i="6"/>
  <c r="AU311" i="6"/>
  <c r="AU310" i="6"/>
  <c r="AU309" i="6"/>
  <c r="AU308" i="6"/>
  <c r="AU313" i="6" s="1"/>
  <c r="AU296" i="6"/>
  <c r="AU312" i="5"/>
  <c r="AU311" i="5"/>
  <c r="AU310" i="5"/>
  <c r="AU309" i="5"/>
  <c r="AU308" i="5"/>
  <c r="AU313" i="5" s="1"/>
  <c r="AU296" i="5"/>
  <c r="AU312" i="4"/>
  <c r="AU311" i="4"/>
  <c r="AU310" i="4"/>
  <c r="AU309" i="4"/>
  <c r="AU308" i="4"/>
  <c r="AU313" i="4" s="1"/>
  <c r="AU296" i="4"/>
  <c r="AW263" i="4"/>
  <c r="AU261" i="4"/>
  <c r="AU260" i="4"/>
  <c r="AU259" i="4"/>
  <c r="AU258" i="4"/>
  <c r="AU254" i="4"/>
  <c r="AU253" i="4"/>
  <c r="AU252" i="4"/>
  <c r="AU251" i="4"/>
  <c r="AU256" i="4" s="1"/>
  <c r="AU247" i="4"/>
  <c r="AU246" i="4"/>
  <c r="AU245" i="4"/>
  <c r="AU244" i="4"/>
  <c r="AU249" i="4" s="1"/>
  <c r="AW237" i="4"/>
  <c r="AU235" i="4"/>
  <c r="AU234" i="4"/>
  <c r="AU233" i="4"/>
  <c r="AU232" i="4"/>
  <c r="AU237" i="4" s="1"/>
  <c r="AU228" i="4"/>
  <c r="AU227" i="4"/>
  <c r="AU226" i="4"/>
  <c r="AU225" i="4"/>
  <c r="AU230" i="4" s="1"/>
  <c r="AU221" i="4"/>
  <c r="AU220" i="4"/>
  <c r="AU219" i="4"/>
  <c r="AU218" i="4"/>
  <c r="AW211" i="4"/>
  <c r="AU209" i="4"/>
  <c r="AU208" i="4"/>
  <c r="AU207" i="4"/>
  <c r="AU206" i="4"/>
  <c r="AU202" i="4"/>
  <c r="AU201" i="4"/>
  <c r="AU200" i="4"/>
  <c r="AU199" i="4"/>
  <c r="AU204" i="4" s="1"/>
  <c r="AU195" i="4"/>
  <c r="AU194" i="4"/>
  <c r="AU193" i="4"/>
  <c r="AU192" i="4"/>
  <c r="AU197" i="4" s="1"/>
  <c r="AW185" i="4"/>
  <c r="AU183" i="4"/>
  <c r="AU182" i="4"/>
  <c r="AU181" i="4"/>
  <c r="AU180" i="4"/>
  <c r="AU185" i="4" s="1"/>
  <c r="AU176" i="4"/>
  <c r="AU175" i="4"/>
  <c r="AU174" i="4"/>
  <c r="AU173" i="4"/>
  <c r="AU178" i="4" s="1"/>
  <c r="AU169" i="4"/>
  <c r="AU168" i="4"/>
  <c r="AU167" i="4"/>
  <c r="AU166" i="4"/>
  <c r="AW159" i="4"/>
  <c r="AU157" i="4"/>
  <c r="AU156" i="4"/>
  <c r="AU155" i="4"/>
  <c r="AU154" i="4"/>
  <c r="AU159" i="4" s="1"/>
  <c r="AU150" i="4"/>
  <c r="AU149" i="4"/>
  <c r="AU148" i="4"/>
  <c r="AU147" i="4"/>
  <c r="AU152" i="4" s="1"/>
  <c r="AU143" i="4"/>
  <c r="AU142" i="4"/>
  <c r="AU141" i="4"/>
  <c r="AU140" i="4"/>
  <c r="AU145" i="4" s="1"/>
  <c r="AU162" i="4" s="1"/>
  <c r="AW133" i="4"/>
  <c r="AU131" i="4"/>
  <c r="AU130" i="4"/>
  <c r="AU129" i="4"/>
  <c r="AU128" i="4"/>
  <c r="AU133" i="4" s="1"/>
  <c r="AU124" i="4"/>
  <c r="AU123" i="4"/>
  <c r="AU122" i="4"/>
  <c r="AU121" i="4"/>
  <c r="AU126" i="4" s="1"/>
  <c r="AU117" i="4"/>
  <c r="AU116" i="4"/>
  <c r="AU115" i="4"/>
  <c r="AU114" i="4"/>
  <c r="AU119" i="4" s="1"/>
  <c r="AW107" i="4"/>
  <c r="AU105" i="4"/>
  <c r="AU104" i="4"/>
  <c r="AU103" i="4"/>
  <c r="AU102" i="4"/>
  <c r="AU107" i="4" s="1"/>
  <c r="AW100" i="4"/>
  <c r="AU98" i="4"/>
  <c r="AU97" i="4"/>
  <c r="AU96" i="4"/>
  <c r="AU95" i="4"/>
  <c r="AU100" i="4" s="1"/>
  <c r="AW93" i="4"/>
  <c r="AW249" i="4" s="1"/>
  <c r="AU91" i="4"/>
  <c r="AU90" i="4"/>
  <c r="AU89" i="4"/>
  <c r="AU88" i="4"/>
  <c r="AU93" i="4" s="1"/>
  <c r="AU110" i="4" s="1"/>
  <c r="AW81" i="4"/>
  <c r="AU79" i="4"/>
  <c r="AU78" i="4"/>
  <c r="AU77" i="4"/>
  <c r="AU76" i="4"/>
  <c r="AU81" i="4" s="1"/>
  <c r="AW74" i="4"/>
  <c r="AU72" i="4"/>
  <c r="AU71" i="4"/>
  <c r="AU70" i="4"/>
  <c r="AU69" i="4"/>
  <c r="AU74" i="4" s="1"/>
  <c r="AW67" i="4"/>
  <c r="AW119" i="4" s="1"/>
  <c r="AU65" i="4"/>
  <c r="AU64" i="4"/>
  <c r="AU63" i="4"/>
  <c r="AU62" i="4"/>
  <c r="AU67" i="4" s="1"/>
  <c r="AW55" i="4"/>
  <c r="AU53" i="4"/>
  <c r="AU52" i="4"/>
  <c r="AU51" i="4"/>
  <c r="AU50" i="4"/>
  <c r="AU55" i="4" s="1"/>
  <c r="AW48" i="4"/>
  <c r="AU46" i="4"/>
  <c r="AU45" i="4"/>
  <c r="AU44" i="4"/>
  <c r="AU43" i="4"/>
  <c r="AU48" i="4" s="1"/>
  <c r="AW41" i="4"/>
  <c r="AW58" i="4" s="1"/>
  <c r="AU39" i="4"/>
  <c r="AU38" i="4"/>
  <c r="AU37" i="4"/>
  <c r="AU36" i="4"/>
  <c r="AU41" i="4" s="1"/>
  <c r="AW29" i="4"/>
  <c r="AU27" i="4"/>
  <c r="AU26" i="4"/>
  <c r="AU25" i="4"/>
  <c r="AU24" i="4"/>
  <c r="AW22" i="4"/>
  <c r="AU20" i="4"/>
  <c r="AU19" i="4"/>
  <c r="AU18" i="4"/>
  <c r="AU17" i="4"/>
  <c r="AU22" i="4" s="1"/>
  <c r="AW15" i="4"/>
  <c r="AW32" i="4" s="1"/>
  <c r="AU13" i="4"/>
  <c r="AU12" i="4"/>
  <c r="AU11" i="4"/>
  <c r="AU10" i="4"/>
  <c r="AU15" i="4" s="1"/>
  <c r="AU312" i="1"/>
  <c r="AU311" i="1"/>
  <c r="AU310" i="1"/>
  <c r="AU309" i="1"/>
  <c r="AU308" i="1"/>
  <c r="AU313" i="1" s="1"/>
  <c r="AU296" i="1"/>
  <c r="AW263" i="1"/>
  <c r="AU261" i="1"/>
  <c r="AU259" i="13" s="1"/>
  <c r="AU260" i="1"/>
  <c r="AU259" i="1"/>
  <c r="AU257" i="13" s="1"/>
  <c r="AU258" i="1"/>
  <c r="AU256" i="13" s="1"/>
  <c r="AU254" i="1"/>
  <c r="AU252" i="13" s="1"/>
  <c r="AU253" i="1"/>
  <c r="AU251" i="13" s="1"/>
  <c r="AU252" i="1"/>
  <c r="AU250" i="13" s="1"/>
  <c r="AU251" i="1"/>
  <c r="AU247" i="1"/>
  <c r="AU245" i="13" s="1"/>
  <c r="AU246" i="1"/>
  <c r="AU244" i="13" s="1"/>
  <c r="AU245" i="1"/>
  <c r="AU243" i="13" s="1"/>
  <c r="AU244" i="1"/>
  <c r="AW237" i="1"/>
  <c r="AU235" i="1"/>
  <c r="AU233" i="13" s="1"/>
  <c r="AU234" i="1"/>
  <c r="AU232" i="13" s="1"/>
  <c r="AU233" i="1"/>
  <c r="AU231" i="13" s="1"/>
  <c r="AU232" i="1"/>
  <c r="AU228" i="1"/>
  <c r="AU226" i="13" s="1"/>
  <c r="AU227" i="1"/>
  <c r="AU225" i="13" s="1"/>
  <c r="AU226" i="1"/>
  <c r="AU224" i="13" s="1"/>
  <c r="AU225" i="1"/>
  <c r="AU221" i="1"/>
  <c r="AU219" i="13" s="1"/>
  <c r="AU220" i="1"/>
  <c r="AU219" i="1"/>
  <c r="AU217" i="13" s="1"/>
  <c r="AU218" i="1"/>
  <c r="AU216" i="13" s="1"/>
  <c r="AW211" i="1"/>
  <c r="AU209" i="1"/>
  <c r="AU207" i="13" s="1"/>
  <c r="AU208" i="1"/>
  <c r="AU207" i="1"/>
  <c r="AU205" i="13" s="1"/>
  <c r="AU206" i="1"/>
  <c r="AU204" i="13" s="1"/>
  <c r="AU202" i="1"/>
  <c r="AU200" i="13" s="1"/>
  <c r="AU201" i="1"/>
  <c r="AU199" i="13" s="1"/>
  <c r="AU200" i="1"/>
  <c r="AU198" i="13" s="1"/>
  <c r="AU199" i="1"/>
  <c r="AU195" i="1"/>
  <c r="AU193" i="13" s="1"/>
  <c r="AU194" i="1"/>
  <c r="AU192" i="13" s="1"/>
  <c r="AU193" i="1"/>
  <c r="AU191" i="13" s="1"/>
  <c r="AU192" i="1"/>
  <c r="AW185" i="1"/>
  <c r="AU183" i="1"/>
  <c r="AU181" i="13" s="1"/>
  <c r="AU182" i="1"/>
  <c r="AU180" i="13" s="1"/>
  <c r="AU181" i="1"/>
  <c r="AU179" i="13" s="1"/>
  <c r="AU180" i="1"/>
  <c r="AU176" i="1"/>
  <c r="AU174" i="13" s="1"/>
  <c r="AU175" i="1"/>
  <c r="AU173" i="13" s="1"/>
  <c r="AU174" i="1"/>
  <c r="AU172" i="13" s="1"/>
  <c r="AU173" i="1"/>
  <c r="AU169" i="1"/>
  <c r="AU167" i="13" s="1"/>
  <c r="AU168" i="1"/>
  <c r="AU166" i="13" s="1"/>
  <c r="AU167" i="1"/>
  <c r="AU166" i="1"/>
  <c r="AU164" i="13" s="1"/>
  <c r="AW159" i="1"/>
  <c r="AU157" i="1"/>
  <c r="AU155" i="13" s="1"/>
  <c r="AU156" i="1"/>
  <c r="AU154" i="13" s="1"/>
  <c r="AU155" i="1"/>
  <c r="AU154" i="1"/>
  <c r="AU152" i="13" s="1"/>
  <c r="AU150" i="1"/>
  <c r="AU148" i="13" s="1"/>
  <c r="AU149" i="1"/>
  <c r="AU147" i="13" s="1"/>
  <c r="AU148" i="1"/>
  <c r="AU146" i="13" s="1"/>
  <c r="AU147" i="1"/>
  <c r="AU143" i="1"/>
  <c r="AU141" i="13" s="1"/>
  <c r="AU142" i="1"/>
  <c r="AU140" i="13" s="1"/>
  <c r="AU141" i="1"/>
  <c r="AU139" i="13" s="1"/>
  <c r="AU140" i="1"/>
  <c r="AW133" i="1"/>
  <c r="AU131" i="1"/>
  <c r="AU129" i="13" s="1"/>
  <c r="AU130" i="1"/>
  <c r="AU128" i="13" s="1"/>
  <c r="AU129" i="1"/>
  <c r="AU127" i="13" s="1"/>
  <c r="AU128" i="1"/>
  <c r="AU124" i="1"/>
  <c r="AU122" i="13" s="1"/>
  <c r="AU123" i="1"/>
  <c r="AU121" i="13" s="1"/>
  <c r="AU122" i="1"/>
  <c r="AU120" i="13" s="1"/>
  <c r="AU121" i="1"/>
  <c r="AU117" i="1"/>
  <c r="AU115" i="13" s="1"/>
  <c r="AU116" i="1"/>
  <c r="AU114" i="13" s="1"/>
  <c r="AU115" i="1"/>
  <c r="AU113" i="13" s="1"/>
  <c r="AU114" i="1"/>
  <c r="AU119" i="1" s="1"/>
  <c r="AW107" i="1"/>
  <c r="AU105" i="1"/>
  <c r="AU103" i="13" s="1"/>
  <c r="AU104" i="1"/>
  <c r="AU102" i="13" s="1"/>
  <c r="AU103" i="1"/>
  <c r="AU101" i="13" s="1"/>
  <c r="AU102" i="1"/>
  <c r="AW100" i="1"/>
  <c r="AU98" i="1"/>
  <c r="AU96" i="13" s="1"/>
  <c r="AU97" i="1"/>
  <c r="AU95" i="13" s="1"/>
  <c r="AU96" i="1"/>
  <c r="AU94" i="13" s="1"/>
  <c r="AU95" i="1"/>
  <c r="AW93" i="1"/>
  <c r="AW249" i="1" s="1"/>
  <c r="AU91" i="1"/>
  <c r="AU89" i="13" s="1"/>
  <c r="AU90" i="1"/>
  <c r="AU88" i="13" s="1"/>
  <c r="AU89" i="1"/>
  <c r="AU87" i="13" s="1"/>
  <c r="AU88" i="1"/>
  <c r="AW81" i="1"/>
  <c r="AU79" i="1"/>
  <c r="AU77" i="13" s="1"/>
  <c r="AU78" i="1"/>
  <c r="AU76" i="13" s="1"/>
  <c r="AU77" i="1"/>
  <c r="AU75" i="13" s="1"/>
  <c r="AU76" i="1"/>
  <c r="AW74" i="1"/>
  <c r="AU72" i="1"/>
  <c r="AU70" i="13" s="1"/>
  <c r="AU71" i="1"/>
  <c r="AU69" i="13" s="1"/>
  <c r="AU70" i="1"/>
  <c r="AU68" i="13" s="1"/>
  <c r="AU69" i="1"/>
  <c r="AW67" i="1"/>
  <c r="AW119" i="1" s="1"/>
  <c r="AU65" i="1"/>
  <c r="AU63" i="13" s="1"/>
  <c r="AU64" i="1"/>
  <c r="AU62" i="13" s="1"/>
  <c r="AU63" i="1"/>
  <c r="AU61" i="13" s="1"/>
  <c r="AU62" i="1"/>
  <c r="AW55" i="1"/>
  <c r="AU53" i="1"/>
  <c r="AU51" i="13" s="1"/>
  <c r="AU52" i="1"/>
  <c r="AU50" i="13" s="1"/>
  <c r="AU51" i="1"/>
  <c r="AU49" i="13" s="1"/>
  <c r="AU50" i="1"/>
  <c r="AW48" i="1"/>
  <c r="AU46" i="1"/>
  <c r="AU44" i="13" s="1"/>
  <c r="AU45" i="1"/>
  <c r="AU43" i="13" s="1"/>
  <c r="AU44" i="1"/>
  <c r="AU42" i="13" s="1"/>
  <c r="AU43" i="1"/>
  <c r="AW41" i="1"/>
  <c r="AU39" i="1"/>
  <c r="AU37" i="13" s="1"/>
  <c r="AU38" i="1"/>
  <c r="AU36" i="13" s="1"/>
  <c r="AU37" i="1"/>
  <c r="AU36" i="1"/>
  <c r="AU34" i="13" s="1"/>
  <c r="AW29" i="1"/>
  <c r="AU27" i="1"/>
  <c r="AU25" i="13" s="1"/>
  <c r="AU26" i="1"/>
  <c r="AU24" i="13" s="1"/>
  <c r="AU25" i="1"/>
  <c r="AU24" i="1"/>
  <c r="AU22" i="13" s="1"/>
  <c r="AW22" i="1"/>
  <c r="AU20" i="1"/>
  <c r="AU18" i="13" s="1"/>
  <c r="AU19" i="1"/>
  <c r="AU17" i="13" s="1"/>
  <c r="AU18" i="1"/>
  <c r="AU16" i="13" s="1"/>
  <c r="AU17" i="1"/>
  <c r="AW15" i="1"/>
  <c r="AU13" i="1"/>
  <c r="AU11" i="13" s="1"/>
  <c r="AU12" i="1"/>
  <c r="AU10" i="13" s="1"/>
  <c r="AU11" i="1"/>
  <c r="AU9" i="13" s="1"/>
  <c r="AU10" i="1"/>
  <c r="AU15" i="1" s="1"/>
  <c r="AI268" i="13"/>
  <c r="W268" i="13"/>
  <c r="K268" i="13"/>
  <c r="D279" i="13"/>
  <c r="D277" i="13"/>
  <c r="AF77" i="13"/>
  <c r="AF76" i="13"/>
  <c r="AF75" i="13"/>
  <c r="AF74" i="13"/>
  <c r="T77" i="13"/>
  <c r="T76" i="13"/>
  <c r="T75" i="13"/>
  <c r="T74" i="13"/>
  <c r="AI312" i="12"/>
  <c r="W312" i="12"/>
  <c r="K312" i="12"/>
  <c r="D312" i="12"/>
  <c r="AI311" i="12"/>
  <c r="W311" i="12"/>
  <c r="K311" i="12"/>
  <c r="D311" i="12"/>
  <c r="AI310" i="12"/>
  <c r="W310" i="12"/>
  <c r="K310" i="12"/>
  <c r="D310" i="12"/>
  <c r="AI309" i="12"/>
  <c r="W309" i="12"/>
  <c r="K309" i="12"/>
  <c r="D309" i="12"/>
  <c r="AI308" i="12"/>
  <c r="AI313" i="12" s="1"/>
  <c r="W308" i="12"/>
  <c r="W313" i="12" s="1"/>
  <c r="K308" i="12"/>
  <c r="K313" i="12" s="1"/>
  <c r="AI296" i="12"/>
  <c r="W296" i="12"/>
  <c r="K296" i="12"/>
  <c r="D286" i="12"/>
  <c r="D308" i="12" s="1"/>
  <c r="D313" i="12" s="1"/>
  <c r="AI312" i="11"/>
  <c r="W312" i="11"/>
  <c r="K312" i="11"/>
  <c r="D312" i="11"/>
  <c r="AI311" i="11"/>
  <c r="W311" i="11"/>
  <c r="K311" i="11"/>
  <c r="D311" i="11"/>
  <c r="AI310" i="11"/>
  <c r="W310" i="11"/>
  <c r="K310" i="11"/>
  <c r="D310" i="11"/>
  <c r="AI309" i="11"/>
  <c r="W309" i="11"/>
  <c r="K309" i="11"/>
  <c r="D309" i="11"/>
  <c r="AI308" i="11"/>
  <c r="AI313" i="11" s="1"/>
  <c r="W308" i="11"/>
  <c r="W313" i="11" s="1"/>
  <c r="K308" i="11"/>
  <c r="K313" i="11" s="1"/>
  <c r="AI296" i="11"/>
  <c r="W296" i="11"/>
  <c r="K296" i="11"/>
  <c r="D286" i="11"/>
  <c r="D308" i="11" s="1"/>
  <c r="D313" i="11" s="1"/>
  <c r="AI312" i="10"/>
  <c r="W312" i="10"/>
  <c r="K312" i="10"/>
  <c r="D312" i="10"/>
  <c r="AI311" i="10"/>
  <c r="W311" i="10"/>
  <c r="K311" i="10"/>
  <c r="D311" i="10"/>
  <c r="AI310" i="10"/>
  <c r="W310" i="10"/>
  <c r="K310" i="10"/>
  <c r="D310" i="10"/>
  <c r="AI309" i="10"/>
  <c r="W309" i="10"/>
  <c r="K309" i="10"/>
  <c r="D309" i="10"/>
  <c r="AI308" i="10"/>
  <c r="AI313" i="10" s="1"/>
  <c r="W308" i="10"/>
  <c r="W313" i="10" s="1"/>
  <c r="K308" i="10"/>
  <c r="K313" i="10" s="1"/>
  <c r="AI296" i="10"/>
  <c r="W296" i="10"/>
  <c r="K296" i="10"/>
  <c r="D286" i="10"/>
  <c r="D308" i="10" s="1"/>
  <c r="D313" i="10" s="1"/>
  <c r="AI312" i="9"/>
  <c r="W312" i="9"/>
  <c r="K312" i="9"/>
  <c r="D312" i="9"/>
  <c r="AI311" i="9"/>
  <c r="W311" i="9"/>
  <c r="K311" i="9"/>
  <c r="D311" i="9"/>
  <c r="AI310" i="9"/>
  <c r="W310" i="9"/>
  <c r="K310" i="9"/>
  <c r="D310" i="9"/>
  <c r="AI309" i="9"/>
  <c r="W309" i="9"/>
  <c r="K309" i="9"/>
  <c r="D309" i="9"/>
  <c r="AI308" i="9"/>
  <c r="AI313" i="9" s="1"/>
  <c r="W308" i="9"/>
  <c r="W313" i="9" s="1"/>
  <c r="K308" i="9"/>
  <c r="K313" i="9" s="1"/>
  <c r="AI296" i="9"/>
  <c r="W296" i="9"/>
  <c r="K296" i="9"/>
  <c r="D286" i="9"/>
  <c r="AI312" i="8"/>
  <c r="W312" i="8"/>
  <c r="K312" i="8"/>
  <c r="D312" i="8"/>
  <c r="AI311" i="8"/>
  <c r="W311" i="8"/>
  <c r="K311" i="8"/>
  <c r="D311" i="8"/>
  <c r="AI310" i="8"/>
  <c r="W310" i="8"/>
  <c r="K310" i="8"/>
  <c r="D310" i="8"/>
  <c r="AI309" i="8"/>
  <c r="W309" i="8"/>
  <c r="K309" i="8"/>
  <c r="D309" i="8"/>
  <c r="AI308" i="8"/>
  <c r="AI313" i="8" s="1"/>
  <c r="W308" i="8"/>
  <c r="W313" i="8" s="1"/>
  <c r="K308" i="8"/>
  <c r="K313" i="8" s="1"/>
  <c r="AI296" i="8"/>
  <c r="W296" i="8"/>
  <c r="K296" i="8"/>
  <c r="D286" i="8"/>
  <c r="D308" i="8" s="1"/>
  <c r="D313" i="8" s="1"/>
  <c r="AI312" i="7"/>
  <c r="W312" i="7"/>
  <c r="K312" i="7"/>
  <c r="D312" i="7"/>
  <c r="AI311" i="7"/>
  <c r="W311" i="7"/>
  <c r="K311" i="7"/>
  <c r="D311" i="7"/>
  <c r="AI310" i="7"/>
  <c r="W310" i="7"/>
  <c r="K310" i="7"/>
  <c r="D310" i="7"/>
  <c r="AI309" i="7"/>
  <c r="W309" i="7"/>
  <c r="K309" i="7"/>
  <c r="D309" i="7"/>
  <c r="AI308" i="7"/>
  <c r="AI313" i="7" s="1"/>
  <c r="W308" i="7"/>
  <c r="W313" i="7" s="1"/>
  <c r="K308" i="7"/>
  <c r="K313" i="7" s="1"/>
  <c r="AI296" i="7"/>
  <c r="W296" i="7"/>
  <c r="K296" i="7"/>
  <c r="D286" i="7"/>
  <c r="D308" i="7" s="1"/>
  <c r="D313" i="7" s="1"/>
  <c r="AI312" i="6"/>
  <c r="W312" i="6"/>
  <c r="K312" i="6"/>
  <c r="D312" i="6"/>
  <c r="AI311" i="6"/>
  <c r="W311" i="6"/>
  <c r="K311" i="6"/>
  <c r="D311" i="6"/>
  <c r="AI310" i="6"/>
  <c r="W310" i="6"/>
  <c r="K310" i="6"/>
  <c r="D310" i="6"/>
  <c r="AI309" i="6"/>
  <c r="W309" i="6"/>
  <c r="K309" i="6"/>
  <c r="D309" i="6"/>
  <c r="AI308" i="6"/>
  <c r="AI313" i="6" s="1"/>
  <c r="W308" i="6"/>
  <c r="W313" i="6" s="1"/>
  <c r="K308" i="6"/>
  <c r="K313" i="6" s="1"/>
  <c r="AI296" i="6"/>
  <c r="W296" i="6"/>
  <c r="K296" i="6"/>
  <c r="AI312" i="5"/>
  <c r="W312" i="5"/>
  <c r="K312" i="5"/>
  <c r="D312" i="5"/>
  <c r="AI311" i="5"/>
  <c r="W311" i="5"/>
  <c r="K311" i="5"/>
  <c r="D311" i="5"/>
  <c r="AI310" i="5"/>
  <c r="W310" i="5"/>
  <c r="K310" i="5"/>
  <c r="D310" i="5"/>
  <c r="AI309" i="5"/>
  <c r="W309" i="5"/>
  <c r="K309" i="5"/>
  <c r="D309" i="5"/>
  <c r="AI308" i="5"/>
  <c r="AI313" i="5" s="1"/>
  <c r="W308" i="5"/>
  <c r="W313" i="5" s="1"/>
  <c r="K308" i="5"/>
  <c r="K313" i="5" s="1"/>
  <c r="AI296" i="5"/>
  <c r="W296" i="5"/>
  <c r="K296" i="5"/>
  <c r="D286" i="5"/>
  <c r="D308" i="5" s="1"/>
  <c r="D313" i="5" s="1"/>
  <c r="AI312" i="1"/>
  <c r="W312" i="1"/>
  <c r="K312" i="1"/>
  <c r="D312" i="1"/>
  <c r="AI311" i="1"/>
  <c r="W311" i="1"/>
  <c r="K311" i="1"/>
  <c r="D311" i="1"/>
  <c r="AI310" i="1"/>
  <c r="W310" i="1"/>
  <c r="K310" i="1"/>
  <c r="D310" i="1"/>
  <c r="AI309" i="1"/>
  <c r="W309" i="1"/>
  <c r="K309" i="1"/>
  <c r="D309" i="1"/>
  <c r="AI308" i="1"/>
  <c r="AI313" i="1" s="1"/>
  <c r="W308" i="1"/>
  <c r="K308" i="1"/>
  <c r="K313" i="1" s="1"/>
  <c r="AI296" i="1"/>
  <c r="W296" i="1"/>
  <c r="K296" i="1"/>
  <c r="D286" i="1"/>
  <c r="D308" i="1" s="1"/>
  <c r="D313" i="1" s="1"/>
  <c r="AK263" i="1"/>
  <c r="Y263" i="1"/>
  <c r="M263" i="1"/>
  <c r="AI261" i="1"/>
  <c r="W261" i="1"/>
  <c r="K261" i="1"/>
  <c r="D261" i="1" s="1"/>
  <c r="AI260" i="1"/>
  <c r="W260" i="1"/>
  <c r="K260" i="1"/>
  <c r="D260" i="1" s="1"/>
  <c r="AI259" i="1"/>
  <c r="W259" i="1"/>
  <c r="K259" i="1"/>
  <c r="D259" i="1" s="1"/>
  <c r="AI258" i="1"/>
  <c r="W258" i="1"/>
  <c r="W263" i="1" s="1"/>
  <c r="K258" i="1"/>
  <c r="AI254" i="1"/>
  <c r="W254" i="1"/>
  <c r="K254" i="1"/>
  <c r="D254" i="1" s="1"/>
  <c r="AI253" i="1"/>
  <c r="W253" i="1"/>
  <c r="K253" i="1"/>
  <c r="D253" i="1" s="1"/>
  <c r="AI252" i="1"/>
  <c r="W252" i="1"/>
  <c r="K252" i="1"/>
  <c r="D252" i="1" s="1"/>
  <c r="AI251" i="1"/>
  <c r="AI256" i="1" s="1"/>
  <c r="W251" i="1"/>
  <c r="K251" i="1"/>
  <c r="AI247" i="1"/>
  <c r="W247" i="1"/>
  <c r="K247" i="1"/>
  <c r="D247" i="1" s="1"/>
  <c r="AI246" i="1"/>
  <c r="W246" i="1"/>
  <c r="K246" i="1"/>
  <c r="D246" i="1" s="1"/>
  <c r="AI245" i="1"/>
  <c r="W245" i="1"/>
  <c r="K245" i="1"/>
  <c r="D245" i="1" s="1"/>
  <c r="AI244" i="1"/>
  <c r="AI249" i="1" s="1"/>
  <c r="W244" i="1"/>
  <c r="W249" i="1" s="1"/>
  <c r="K244" i="1"/>
  <c r="AK237" i="1"/>
  <c r="Y237" i="1"/>
  <c r="M237" i="1"/>
  <c r="AI235" i="1"/>
  <c r="W235" i="1"/>
  <c r="K235" i="1"/>
  <c r="D235" i="1" s="1"/>
  <c r="AI234" i="1"/>
  <c r="W234" i="1"/>
  <c r="K234" i="1"/>
  <c r="D234" i="1" s="1"/>
  <c r="AI233" i="1"/>
  <c r="W233" i="1"/>
  <c r="K233" i="1"/>
  <c r="AI232" i="1"/>
  <c r="AI237" i="1" s="1"/>
  <c r="W232" i="1"/>
  <c r="W237" i="1" s="1"/>
  <c r="K232" i="1"/>
  <c r="AI228" i="1"/>
  <c r="W228" i="1"/>
  <c r="K228" i="1"/>
  <c r="D228" i="1" s="1"/>
  <c r="AI227" i="1"/>
  <c r="W227" i="1"/>
  <c r="K227" i="1"/>
  <c r="D227" i="1" s="1"/>
  <c r="AI226" i="1"/>
  <c r="W226" i="1"/>
  <c r="K226" i="1"/>
  <c r="D226" i="1" s="1"/>
  <c r="AI225" i="1"/>
  <c r="W225" i="1"/>
  <c r="W230" i="1" s="1"/>
  <c r="K225" i="1"/>
  <c r="AI221" i="1"/>
  <c r="W221" i="1"/>
  <c r="K221" i="1"/>
  <c r="D221" i="1" s="1"/>
  <c r="AI220" i="1"/>
  <c r="W220" i="1"/>
  <c r="K220" i="1"/>
  <c r="D220" i="1" s="1"/>
  <c r="AI219" i="1"/>
  <c r="W219" i="1"/>
  <c r="K219" i="1"/>
  <c r="D219" i="1" s="1"/>
  <c r="AI218" i="1"/>
  <c r="W218" i="1"/>
  <c r="W223" i="1" s="1"/>
  <c r="W240" i="1" s="1"/>
  <c r="K218" i="1"/>
  <c r="D218" i="1" s="1"/>
  <c r="AK211" i="1"/>
  <c r="Y211" i="1"/>
  <c r="M211" i="1"/>
  <c r="AI209" i="1"/>
  <c r="W209" i="1"/>
  <c r="K209" i="1"/>
  <c r="D209" i="1" s="1"/>
  <c r="AI208" i="1"/>
  <c r="W208" i="1"/>
  <c r="K208" i="1"/>
  <c r="AI207" i="1"/>
  <c r="W207" i="1"/>
  <c r="K207" i="1"/>
  <c r="D207" i="1" s="1"/>
  <c r="AI206" i="1"/>
  <c r="W206" i="1"/>
  <c r="W211" i="1" s="1"/>
  <c r="K206" i="1"/>
  <c r="AI202" i="1"/>
  <c r="W202" i="1"/>
  <c r="K202" i="1"/>
  <c r="D202" i="1" s="1"/>
  <c r="AI201" i="1"/>
  <c r="W201" i="1"/>
  <c r="K201" i="1"/>
  <c r="D201" i="1" s="1"/>
  <c r="AI200" i="1"/>
  <c r="W200" i="1"/>
  <c r="K200" i="1"/>
  <c r="D200" i="1" s="1"/>
  <c r="AI199" i="1"/>
  <c r="AI204" i="1" s="1"/>
  <c r="W199" i="1"/>
  <c r="K199" i="1"/>
  <c r="AI195" i="1"/>
  <c r="W195" i="1"/>
  <c r="K195" i="1"/>
  <c r="D195" i="1" s="1"/>
  <c r="AI194" i="1"/>
  <c r="W194" i="1"/>
  <c r="K194" i="1"/>
  <c r="D194" i="1" s="1"/>
  <c r="AI193" i="1"/>
  <c r="W193" i="1"/>
  <c r="K193" i="1"/>
  <c r="D193" i="1" s="1"/>
  <c r="AI192" i="1"/>
  <c r="AI197" i="1" s="1"/>
  <c r="W192" i="1"/>
  <c r="W197" i="1" s="1"/>
  <c r="K192" i="1"/>
  <c r="AK185" i="1"/>
  <c r="Y185" i="1"/>
  <c r="M185" i="1"/>
  <c r="AI183" i="1"/>
  <c r="W183" i="1"/>
  <c r="K183" i="1"/>
  <c r="AI182" i="1"/>
  <c r="W182" i="1"/>
  <c r="K182" i="1"/>
  <c r="D182" i="1" s="1"/>
  <c r="AI181" i="1"/>
  <c r="W181" i="1"/>
  <c r="K181" i="1"/>
  <c r="AI180" i="1"/>
  <c r="AI185" i="1" s="1"/>
  <c r="W180" i="1"/>
  <c r="W185" i="1" s="1"/>
  <c r="K180" i="1"/>
  <c r="AI176" i="1"/>
  <c r="W176" i="1"/>
  <c r="K176" i="1"/>
  <c r="D176" i="1" s="1"/>
  <c r="AI175" i="1"/>
  <c r="W175" i="1"/>
  <c r="K175" i="1"/>
  <c r="D175" i="1" s="1"/>
  <c r="AI174" i="1"/>
  <c r="W174" i="1"/>
  <c r="K174" i="1"/>
  <c r="D174" i="1" s="1"/>
  <c r="AI173" i="1"/>
  <c r="W173" i="1"/>
  <c r="W178" i="1" s="1"/>
  <c r="K173" i="1"/>
  <c r="AI169" i="1"/>
  <c r="W169" i="1"/>
  <c r="K169" i="1"/>
  <c r="D169" i="1" s="1"/>
  <c r="AI168" i="1"/>
  <c r="W168" i="1"/>
  <c r="K168" i="1"/>
  <c r="D168" i="1" s="1"/>
  <c r="AI167" i="1"/>
  <c r="W167" i="1"/>
  <c r="K167" i="1"/>
  <c r="D167" i="1" s="1"/>
  <c r="AI166" i="1"/>
  <c r="AI171" i="1" s="1"/>
  <c r="W166" i="1"/>
  <c r="W171" i="1" s="1"/>
  <c r="K166" i="1"/>
  <c r="D166" i="1" s="1"/>
  <c r="AK159" i="1"/>
  <c r="Y159" i="1"/>
  <c r="M159" i="1"/>
  <c r="AI157" i="1"/>
  <c r="W157" i="1"/>
  <c r="K157" i="1"/>
  <c r="D157" i="1" s="1"/>
  <c r="AI156" i="1"/>
  <c r="W156" i="1"/>
  <c r="K156" i="1"/>
  <c r="AI155" i="1"/>
  <c r="W155" i="1"/>
  <c r="K155" i="1"/>
  <c r="D155" i="1" s="1"/>
  <c r="AI154" i="1"/>
  <c r="W154" i="1"/>
  <c r="W159" i="1" s="1"/>
  <c r="K154" i="1"/>
  <c r="AI150" i="1"/>
  <c r="W150" i="1"/>
  <c r="K150" i="1"/>
  <c r="D150" i="1" s="1"/>
  <c r="AI149" i="1"/>
  <c r="W149" i="1"/>
  <c r="K149" i="1"/>
  <c r="D149" i="1" s="1"/>
  <c r="AI148" i="1"/>
  <c r="W148" i="1"/>
  <c r="K148" i="1"/>
  <c r="D148" i="1" s="1"/>
  <c r="AI147" i="1"/>
  <c r="AI152" i="1" s="1"/>
  <c r="W147" i="1"/>
  <c r="K147" i="1"/>
  <c r="AI143" i="1"/>
  <c r="W143" i="1"/>
  <c r="K143" i="1"/>
  <c r="D143" i="1" s="1"/>
  <c r="AI142" i="1"/>
  <c r="W142" i="1"/>
  <c r="K142" i="1"/>
  <c r="D142" i="1" s="1"/>
  <c r="AI141" i="1"/>
  <c r="W141" i="1"/>
  <c r="K141" i="1"/>
  <c r="D141" i="1" s="1"/>
  <c r="AI140" i="1"/>
  <c r="AI145" i="1" s="1"/>
  <c r="W140" i="1"/>
  <c r="W145" i="1" s="1"/>
  <c r="K140" i="1"/>
  <c r="AK133" i="1"/>
  <c r="Y133" i="1"/>
  <c r="M133" i="1"/>
  <c r="AI131" i="1"/>
  <c r="W131" i="1"/>
  <c r="K131" i="1"/>
  <c r="AI130" i="1"/>
  <c r="W130" i="1"/>
  <c r="K130" i="1"/>
  <c r="D130" i="1" s="1"/>
  <c r="AI129" i="1"/>
  <c r="W129" i="1"/>
  <c r="K129" i="1"/>
  <c r="D129" i="1" s="1"/>
  <c r="AI128" i="1"/>
  <c r="W128" i="1"/>
  <c r="W133" i="1" s="1"/>
  <c r="K128" i="1"/>
  <c r="AI124" i="1"/>
  <c r="W124" i="1"/>
  <c r="K124" i="1"/>
  <c r="D124" i="1" s="1"/>
  <c r="AI123" i="1"/>
  <c r="W123" i="1"/>
  <c r="K123" i="1"/>
  <c r="D123" i="1" s="1"/>
  <c r="AI122" i="1"/>
  <c r="W122" i="1"/>
  <c r="K122" i="1"/>
  <c r="D122" i="1" s="1"/>
  <c r="AI121" i="1"/>
  <c r="W121" i="1"/>
  <c r="W126" i="1" s="1"/>
  <c r="K121" i="1"/>
  <c r="AI117" i="1"/>
  <c r="W117" i="1"/>
  <c r="K117" i="1"/>
  <c r="D117" i="1" s="1"/>
  <c r="AI116" i="1"/>
  <c r="W116" i="1"/>
  <c r="K116" i="1"/>
  <c r="D116" i="1" s="1"/>
  <c r="AI115" i="1"/>
  <c r="W115" i="1"/>
  <c r="K115" i="1"/>
  <c r="D115" i="1" s="1"/>
  <c r="AI114" i="1"/>
  <c r="W114" i="1"/>
  <c r="W119" i="1" s="1"/>
  <c r="W136" i="1" s="1"/>
  <c r="K114" i="1"/>
  <c r="D114" i="1" s="1"/>
  <c r="AK107" i="1"/>
  <c r="Y107" i="1"/>
  <c r="M107" i="1"/>
  <c r="AI105" i="1"/>
  <c r="W105" i="1"/>
  <c r="K105" i="1"/>
  <c r="D105" i="1" s="1"/>
  <c r="AI104" i="1"/>
  <c r="W104" i="1"/>
  <c r="K104" i="1"/>
  <c r="D104" i="1" s="1"/>
  <c r="AI103" i="1"/>
  <c r="W103" i="1"/>
  <c r="K103" i="1"/>
  <c r="D103" i="1" s="1"/>
  <c r="AI102" i="1"/>
  <c r="W102" i="1"/>
  <c r="W107" i="1" s="1"/>
  <c r="K102" i="1"/>
  <c r="AK100" i="1"/>
  <c r="Y100" i="1"/>
  <c r="M100" i="1"/>
  <c r="AI98" i="1"/>
  <c r="W98" i="1"/>
  <c r="K98" i="1"/>
  <c r="D98" i="1" s="1"/>
  <c r="AI97" i="1"/>
  <c r="W97" i="1"/>
  <c r="K97" i="1"/>
  <c r="D97" i="1" s="1"/>
  <c r="AI96" i="1"/>
  <c r="W96" i="1"/>
  <c r="K96" i="1"/>
  <c r="D96" i="1" s="1"/>
  <c r="AI95" i="1"/>
  <c r="AI100" i="1" s="1"/>
  <c r="W95" i="1"/>
  <c r="K95" i="1"/>
  <c r="AK93" i="1"/>
  <c r="AK110" i="1" s="1"/>
  <c r="Y93" i="1"/>
  <c r="Y249" i="1" s="1"/>
  <c r="M93" i="1"/>
  <c r="AI91" i="1"/>
  <c r="W91" i="1"/>
  <c r="K91" i="1"/>
  <c r="D91" i="1" s="1"/>
  <c r="AI90" i="1"/>
  <c r="W90" i="1"/>
  <c r="K90" i="1"/>
  <c r="D90" i="1" s="1"/>
  <c r="AI89" i="1"/>
  <c r="W89" i="1"/>
  <c r="K89" i="1"/>
  <c r="D89" i="1" s="1"/>
  <c r="AI88" i="1"/>
  <c r="AI93" i="1" s="1"/>
  <c r="W88" i="1"/>
  <c r="W93" i="1" s="1"/>
  <c r="K88" i="1"/>
  <c r="AK81" i="1"/>
  <c r="Y81" i="1"/>
  <c r="M81" i="1"/>
  <c r="AI79" i="1"/>
  <c r="W79" i="1"/>
  <c r="K79" i="1"/>
  <c r="AI78" i="1"/>
  <c r="W78" i="1"/>
  <c r="K78" i="1"/>
  <c r="D78" i="1" s="1"/>
  <c r="AI77" i="1"/>
  <c r="W77" i="1"/>
  <c r="K77" i="1"/>
  <c r="AI76" i="1"/>
  <c r="W76" i="1"/>
  <c r="K76" i="1"/>
  <c r="AK74" i="1"/>
  <c r="Y74" i="1"/>
  <c r="M74" i="1"/>
  <c r="AI72" i="1"/>
  <c r="W72" i="1"/>
  <c r="K72" i="1"/>
  <c r="D72" i="1" s="1"/>
  <c r="AI71" i="1"/>
  <c r="W71" i="1"/>
  <c r="K71" i="1"/>
  <c r="D71" i="1" s="1"/>
  <c r="AI70" i="1"/>
  <c r="W70" i="1"/>
  <c r="K70" i="1"/>
  <c r="D70" i="1" s="1"/>
  <c r="AI69" i="1"/>
  <c r="W69" i="1"/>
  <c r="W74" i="1" s="1"/>
  <c r="K69" i="1"/>
  <c r="AK67" i="1"/>
  <c r="Y67" i="1"/>
  <c r="M67" i="1"/>
  <c r="M84" i="1" s="1"/>
  <c r="AI65" i="1"/>
  <c r="W65" i="1"/>
  <c r="K65" i="1"/>
  <c r="D65" i="1" s="1"/>
  <c r="AI64" i="1"/>
  <c r="W64" i="1"/>
  <c r="K64" i="1"/>
  <c r="D64" i="1" s="1"/>
  <c r="AI63" i="1"/>
  <c r="W63" i="1"/>
  <c r="K63" i="1"/>
  <c r="D63" i="1" s="1"/>
  <c r="AI62" i="1"/>
  <c r="AI67" i="1" s="1"/>
  <c r="W62" i="1"/>
  <c r="W67" i="1" s="1"/>
  <c r="K62" i="1"/>
  <c r="AK55" i="1"/>
  <c r="Y55" i="1"/>
  <c r="M55" i="1"/>
  <c r="AI53" i="1"/>
  <c r="W53" i="1"/>
  <c r="K53" i="1"/>
  <c r="D53" i="1" s="1"/>
  <c r="AI52" i="1"/>
  <c r="W52" i="1"/>
  <c r="K52" i="1"/>
  <c r="AI51" i="1"/>
  <c r="W51" i="1"/>
  <c r="K51" i="1"/>
  <c r="D51" i="1" s="1"/>
  <c r="AI50" i="1"/>
  <c r="AI55" i="1" s="1"/>
  <c r="W50" i="1"/>
  <c r="K50" i="1"/>
  <c r="AK48" i="1"/>
  <c r="Y48" i="1"/>
  <c r="M48" i="1"/>
  <c r="AI46" i="1"/>
  <c r="W46" i="1"/>
  <c r="K46" i="1"/>
  <c r="D46" i="1" s="1"/>
  <c r="AI45" i="1"/>
  <c r="W45" i="1"/>
  <c r="K45" i="1"/>
  <c r="D45" i="1" s="1"/>
  <c r="AI44" i="1"/>
  <c r="W44" i="1"/>
  <c r="K44" i="1"/>
  <c r="D44" i="1" s="1"/>
  <c r="AI43" i="1"/>
  <c r="AI48" i="1" s="1"/>
  <c r="W43" i="1"/>
  <c r="K43" i="1"/>
  <c r="AK41" i="1"/>
  <c r="AK58" i="1" s="1"/>
  <c r="Y41" i="1"/>
  <c r="Y58" i="1" s="1"/>
  <c r="M41" i="1"/>
  <c r="M58" i="1" s="1"/>
  <c r="AI39" i="1"/>
  <c r="W39" i="1"/>
  <c r="K39" i="1"/>
  <c r="D39" i="1" s="1"/>
  <c r="AI38" i="1"/>
  <c r="W38" i="1"/>
  <c r="K38" i="1"/>
  <c r="D38" i="1" s="1"/>
  <c r="AI37" i="1"/>
  <c r="W37" i="1"/>
  <c r="K37" i="1"/>
  <c r="D37" i="1" s="1"/>
  <c r="AI36" i="1"/>
  <c r="AI41" i="1" s="1"/>
  <c r="W36" i="1"/>
  <c r="W41" i="1" s="1"/>
  <c r="K36" i="1"/>
  <c r="AK29" i="1"/>
  <c r="Y29" i="1"/>
  <c r="M29" i="1"/>
  <c r="AI27" i="1"/>
  <c r="W27" i="1"/>
  <c r="K27" i="1"/>
  <c r="D27" i="1" s="1"/>
  <c r="AI26" i="1"/>
  <c r="W26" i="1"/>
  <c r="K26" i="1"/>
  <c r="D26" i="1" s="1"/>
  <c r="AI25" i="1"/>
  <c r="W25" i="1"/>
  <c r="K25" i="1"/>
  <c r="AI24" i="1"/>
  <c r="AI29" i="1" s="1"/>
  <c r="W24" i="1"/>
  <c r="W29" i="1" s="1"/>
  <c r="K24" i="1"/>
  <c r="AK22" i="1"/>
  <c r="Y22" i="1"/>
  <c r="M22" i="1"/>
  <c r="AI20" i="1"/>
  <c r="W20" i="1"/>
  <c r="K20" i="1"/>
  <c r="D20" i="1" s="1"/>
  <c r="AI19" i="1"/>
  <c r="W19" i="1"/>
  <c r="K19" i="1"/>
  <c r="D19" i="1" s="1"/>
  <c r="AI18" i="1"/>
  <c r="W18" i="1"/>
  <c r="K18" i="1"/>
  <c r="D18" i="1" s="1"/>
  <c r="AI17" i="1"/>
  <c r="W17" i="1"/>
  <c r="K17" i="1"/>
  <c r="AK15" i="1"/>
  <c r="AK32" i="1" s="1"/>
  <c r="Y15" i="1"/>
  <c r="Y32" i="1" s="1"/>
  <c r="M15" i="1"/>
  <c r="M32" i="1" s="1"/>
  <c r="AI13" i="1"/>
  <c r="W13" i="1"/>
  <c r="K13" i="1"/>
  <c r="D13" i="1" s="1"/>
  <c r="AI12" i="1"/>
  <c r="W12" i="1"/>
  <c r="K12" i="1"/>
  <c r="D12" i="1" s="1"/>
  <c r="AI11" i="1"/>
  <c r="W11" i="1"/>
  <c r="K11" i="1"/>
  <c r="D11" i="1" s="1"/>
  <c r="AI10" i="1"/>
  <c r="AI15" i="1" s="1"/>
  <c r="W10" i="1"/>
  <c r="K10" i="1"/>
  <c r="AF259" i="13"/>
  <c r="AF258" i="13"/>
  <c r="AF257" i="13"/>
  <c r="AF256" i="13"/>
  <c r="T259" i="13"/>
  <c r="T258" i="13"/>
  <c r="T257" i="13"/>
  <c r="T256" i="13"/>
  <c r="H259" i="13"/>
  <c r="H258" i="13"/>
  <c r="H257" i="13"/>
  <c r="H256" i="13"/>
  <c r="AF233" i="13"/>
  <c r="AF232" i="13"/>
  <c r="AF231" i="13"/>
  <c r="AF230" i="13"/>
  <c r="T233" i="13"/>
  <c r="T232" i="13"/>
  <c r="T231" i="13"/>
  <c r="T230" i="13"/>
  <c r="H233" i="13"/>
  <c r="H232" i="13"/>
  <c r="H231" i="13"/>
  <c r="H230" i="13"/>
  <c r="AF207" i="13"/>
  <c r="AF206" i="13"/>
  <c r="AF205" i="13"/>
  <c r="AF204" i="13"/>
  <c r="T207" i="13"/>
  <c r="T206" i="13"/>
  <c r="T205" i="13"/>
  <c r="T204" i="13"/>
  <c r="H207" i="13"/>
  <c r="H206" i="13"/>
  <c r="H205" i="13"/>
  <c r="H204" i="13"/>
  <c r="AF181" i="13"/>
  <c r="AF180" i="13"/>
  <c r="AF179" i="13"/>
  <c r="AF178" i="13"/>
  <c r="T181" i="13"/>
  <c r="T180" i="13"/>
  <c r="T179" i="13"/>
  <c r="T178" i="13"/>
  <c r="H181" i="13"/>
  <c r="H180" i="13"/>
  <c r="H179" i="13"/>
  <c r="H178" i="13"/>
  <c r="AF155" i="13"/>
  <c r="AF154" i="13"/>
  <c r="AF153" i="13"/>
  <c r="AF152" i="13"/>
  <c r="T155" i="13"/>
  <c r="T154" i="13"/>
  <c r="T153" i="13"/>
  <c r="T152" i="13"/>
  <c r="H155" i="13"/>
  <c r="H154" i="13"/>
  <c r="H153" i="13"/>
  <c r="H152" i="13"/>
  <c r="AF129" i="13"/>
  <c r="AF128" i="13"/>
  <c r="AF127" i="13"/>
  <c r="AF126" i="13"/>
  <c r="T129" i="13"/>
  <c r="T128" i="13"/>
  <c r="T127" i="13"/>
  <c r="T126" i="13"/>
  <c r="H129" i="13"/>
  <c r="H128" i="13"/>
  <c r="H127" i="13"/>
  <c r="H126" i="13"/>
  <c r="AF103" i="13"/>
  <c r="AF102" i="13"/>
  <c r="AF101" i="13"/>
  <c r="AF100" i="13"/>
  <c r="T103" i="13"/>
  <c r="T102" i="13"/>
  <c r="T101" i="13"/>
  <c r="T100" i="13"/>
  <c r="T25" i="13"/>
  <c r="T24" i="13"/>
  <c r="T23" i="13"/>
  <c r="T22" i="13"/>
  <c r="T37" i="13"/>
  <c r="T36" i="13"/>
  <c r="T35" i="13"/>
  <c r="T34" i="13"/>
  <c r="T44" i="13"/>
  <c r="T43" i="13"/>
  <c r="T42" i="13"/>
  <c r="T41" i="13"/>
  <c r="T51" i="13"/>
  <c r="T50" i="13"/>
  <c r="T49" i="13"/>
  <c r="T48" i="13"/>
  <c r="T63" i="13"/>
  <c r="T62" i="13"/>
  <c r="T61" i="13"/>
  <c r="T60" i="13"/>
  <c r="T70" i="13"/>
  <c r="T69" i="13"/>
  <c r="T68" i="13"/>
  <c r="T67" i="13"/>
  <c r="T89" i="13"/>
  <c r="T88" i="13"/>
  <c r="T87" i="13"/>
  <c r="T86" i="13"/>
  <c r="T96" i="13"/>
  <c r="T95" i="13"/>
  <c r="T94" i="13"/>
  <c r="T93" i="13"/>
  <c r="T115" i="13"/>
  <c r="T114" i="13"/>
  <c r="T113" i="13"/>
  <c r="T112" i="13"/>
  <c r="T122" i="13"/>
  <c r="T121" i="13"/>
  <c r="T120" i="13"/>
  <c r="T119" i="13"/>
  <c r="T141" i="13"/>
  <c r="T140" i="13"/>
  <c r="T139" i="13"/>
  <c r="T138" i="13"/>
  <c r="T148" i="13"/>
  <c r="T147" i="13"/>
  <c r="T146" i="13"/>
  <c r="T145" i="13"/>
  <c r="T167" i="13"/>
  <c r="T166" i="13"/>
  <c r="T165" i="13"/>
  <c r="T164" i="13"/>
  <c r="T174" i="13"/>
  <c r="T173" i="13"/>
  <c r="T172" i="13"/>
  <c r="T171" i="13"/>
  <c r="T193" i="13"/>
  <c r="T192" i="13"/>
  <c r="T191" i="13"/>
  <c r="T190" i="13"/>
  <c r="T200" i="13"/>
  <c r="T199" i="13"/>
  <c r="T198" i="13"/>
  <c r="T197" i="13"/>
  <c r="T219" i="13"/>
  <c r="T218" i="13"/>
  <c r="T217" i="13"/>
  <c r="T216" i="13"/>
  <c r="T226" i="13"/>
  <c r="T225" i="13"/>
  <c r="T224" i="13"/>
  <c r="T223" i="13"/>
  <c r="T245" i="13"/>
  <c r="T244" i="13"/>
  <c r="T243" i="13"/>
  <c r="T242" i="13"/>
  <c r="T252" i="13"/>
  <c r="T251" i="13"/>
  <c r="T250" i="13"/>
  <c r="T249" i="13"/>
  <c r="AF252" i="13"/>
  <c r="AF251" i="13"/>
  <c r="AF250" i="13"/>
  <c r="AF249" i="13"/>
  <c r="AF245" i="13"/>
  <c r="AF244" i="13"/>
  <c r="AF243" i="13"/>
  <c r="AF242" i="13"/>
  <c r="AF226" i="13"/>
  <c r="AF225" i="13"/>
  <c r="AF224" i="13"/>
  <c r="AF223" i="13"/>
  <c r="AF219" i="13"/>
  <c r="AF218" i="13"/>
  <c r="AF217" i="13"/>
  <c r="AF216" i="13"/>
  <c r="AF200" i="13"/>
  <c r="AF199" i="13"/>
  <c r="AF198" i="13"/>
  <c r="AF197" i="13"/>
  <c r="AF193" i="13"/>
  <c r="AF192" i="13"/>
  <c r="AF191" i="13"/>
  <c r="AF190" i="13"/>
  <c r="AF174" i="13"/>
  <c r="AF173" i="13"/>
  <c r="AF172" i="13"/>
  <c r="AF171" i="13"/>
  <c r="AF167" i="13"/>
  <c r="AF166" i="13"/>
  <c r="AF165" i="13"/>
  <c r="AF164" i="13"/>
  <c r="AF148" i="13"/>
  <c r="AF147" i="13"/>
  <c r="AF146" i="13"/>
  <c r="AF145" i="13"/>
  <c r="AF141" i="13"/>
  <c r="AF140" i="13"/>
  <c r="AF139" i="13"/>
  <c r="AF138" i="13"/>
  <c r="AF122" i="13"/>
  <c r="AF121" i="13"/>
  <c r="AF120" i="13"/>
  <c r="AF119" i="13"/>
  <c r="AF115" i="13"/>
  <c r="AF114" i="13"/>
  <c r="AF113" i="13"/>
  <c r="AF112" i="13"/>
  <c r="AF96" i="13"/>
  <c r="AF95" i="13"/>
  <c r="AF94" i="13"/>
  <c r="AF93" i="13"/>
  <c r="AF89" i="13"/>
  <c r="AF88" i="13"/>
  <c r="AF87" i="13"/>
  <c r="AF86" i="13"/>
  <c r="AF70" i="13"/>
  <c r="AF69" i="13"/>
  <c r="AF68" i="13"/>
  <c r="AF67" i="13"/>
  <c r="AF63" i="13"/>
  <c r="AF62" i="13"/>
  <c r="AF61" i="13"/>
  <c r="AF60" i="13"/>
  <c r="AF51" i="13"/>
  <c r="AF50" i="13"/>
  <c r="AF49" i="13"/>
  <c r="AF48" i="13"/>
  <c r="AF44" i="13"/>
  <c r="AF43" i="13"/>
  <c r="AF42" i="13"/>
  <c r="AF41" i="13"/>
  <c r="AF37" i="13"/>
  <c r="AF36" i="13"/>
  <c r="AF35" i="13"/>
  <c r="AF34" i="13"/>
  <c r="AF25" i="13"/>
  <c r="AF24" i="13"/>
  <c r="AF23" i="13"/>
  <c r="AF22" i="13"/>
  <c r="AF18" i="13"/>
  <c r="AF17" i="13"/>
  <c r="AF16" i="13"/>
  <c r="AF15" i="13"/>
  <c r="AF11" i="13"/>
  <c r="AF10" i="13"/>
  <c r="AF9" i="13"/>
  <c r="AF8" i="13"/>
  <c r="T18" i="13"/>
  <c r="T17" i="13"/>
  <c r="T16" i="13"/>
  <c r="T15" i="13"/>
  <c r="T11" i="13"/>
  <c r="T10" i="13"/>
  <c r="T9" i="13"/>
  <c r="T8" i="13"/>
  <c r="H51" i="13"/>
  <c r="H50" i="13"/>
  <c r="H49" i="13"/>
  <c r="H48" i="13"/>
  <c r="H44" i="13"/>
  <c r="H43" i="13"/>
  <c r="H42" i="13"/>
  <c r="H41" i="13"/>
  <c r="H37" i="13"/>
  <c r="H36" i="13"/>
  <c r="H35" i="13"/>
  <c r="H34" i="13"/>
  <c r="H25" i="13"/>
  <c r="H24" i="13"/>
  <c r="H23" i="13"/>
  <c r="H22" i="13"/>
  <c r="H18" i="13"/>
  <c r="H17" i="13"/>
  <c r="H16" i="13"/>
  <c r="H15" i="13"/>
  <c r="H11" i="13"/>
  <c r="H10" i="13"/>
  <c r="H9" i="13"/>
  <c r="H8" i="13"/>
  <c r="H252" i="13"/>
  <c r="H251" i="13"/>
  <c r="H250" i="13"/>
  <c r="H249" i="13"/>
  <c r="H245" i="13"/>
  <c r="H244" i="13"/>
  <c r="H243" i="13"/>
  <c r="H242" i="13"/>
  <c r="H226" i="13"/>
  <c r="H225" i="13"/>
  <c r="H224" i="13"/>
  <c r="H223" i="13"/>
  <c r="H219" i="13"/>
  <c r="H218" i="13"/>
  <c r="H217" i="13"/>
  <c r="H216" i="13"/>
  <c r="H200" i="13"/>
  <c r="H199" i="13"/>
  <c r="H198" i="13"/>
  <c r="H197" i="13"/>
  <c r="H193" i="13"/>
  <c r="H192" i="13"/>
  <c r="H191" i="13"/>
  <c r="H190" i="13"/>
  <c r="H174" i="13"/>
  <c r="H173" i="13"/>
  <c r="H172" i="13"/>
  <c r="H171" i="13"/>
  <c r="H167" i="13"/>
  <c r="H166" i="13"/>
  <c r="H165" i="13"/>
  <c r="H164" i="13"/>
  <c r="I148" i="13"/>
  <c r="I147" i="13"/>
  <c r="I146" i="13"/>
  <c r="I145" i="13"/>
  <c r="I141" i="13"/>
  <c r="I140" i="13"/>
  <c r="I139" i="13"/>
  <c r="I138" i="13"/>
  <c r="H122" i="13"/>
  <c r="H121" i="13"/>
  <c r="H120" i="13"/>
  <c r="H119" i="13"/>
  <c r="H115" i="13"/>
  <c r="H114" i="13"/>
  <c r="H113" i="13"/>
  <c r="H112" i="13"/>
  <c r="H103" i="13"/>
  <c r="H102" i="13"/>
  <c r="H101" i="13"/>
  <c r="H100" i="13"/>
  <c r="H96" i="13"/>
  <c r="H95" i="13"/>
  <c r="H94" i="13"/>
  <c r="H93" i="13"/>
  <c r="H89" i="13"/>
  <c r="H88" i="13"/>
  <c r="H87" i="13"/>
  <c r="H86" i="13"/>
  <c r="H77" i="13"/>
  <c r="H76" i="13"/>
  <c r="H75" i="13"/>
  <c r="H74" i="13"/>
  <c r="H70" i="13"/>
  <c r="H69" i="13"/>
  <c r="H68" i="13"/>
  <c r="H67" i="13"/>
  <c r="H63" i="13"/>
  <c r="H61" i="13"/>
  <c r="H62" i="13"/>
  <c r="H60" i="13"/>
  <c r="K245" i="4"/>
  <c r="D286" i="4"/>
  <c r="D308" i="4" s="1"/>
  <c r="AK263" i="4"/>
  <c r="AI261" i="4"/>
  <c r="AI260" i="4"/>
  <c r="AI259" i="4"/>
  <c r="AI258" i="4"/>
  <c r="AI263" i="4" s="1"/>
  <c r="Y263" i="4"/>
  <c r="W261" i="4"/>
  <c r="W259" i="13" s="1"/>
  <c r="W260" i="4"/>
  <c r="W258" i="13" s="1"/>
  <c r="W259" i="4"/>
  <c r="W257" i="13" s="1"/>
  <c r="W258" i="4"/>
  <c r="W256" i="13" s="1"/>
  <c r="M263" i="4"/>
  <c r="K261" i="4"/>
  <c r="K260" i="4"/>
  <c r="D260" i="4" s="1"/>
  <c r="K259" i="4"/>
  <c r="K258" i="4"/>
  <c r="AK237" i="4"/>
  <c r="AI235" i="4"/>
  <c r="AI233" i="13" s="1"/>
  <c r="AI234" i="4"/>
  <c r="AI233" i="4"/>
  <c r="AI232" i="4"/>
  <c r="AI237" i="4" s="1"/>
  <c r="Y237" i="4"/>
  <c r="W235" i="4"/>
  <c r="W233" i="13" s="1"/>
  <c r="W234" i="4"/>
  <c r="W232" i="13" s="1"/>
  <c r="W233" i="4"/>
  <c r="W231" i="13" s="1"/>
  <c r="W232" i="4"/>
  <c r="M237" i="4"/>
  <c r="K235" i="4"/>
  <c r="D235" i="4" s="1"/>
  <c r="K234" i="4"/>
  <c r="K233" i="4"/>
  <c r="D233" i="4" s="1"/>
  <c r="K232" i="4"/>
  <c r="AK211" i="4"/>
  <c r="AI209" i="4"/>
  <c r="AI208" i="4"/>
  <c r="AI206" i="13" s="1"/>
  <c r="AI207" i="4"/>
  <c r="AI206" i="4"/>
  <c r="AI211" i="4" s="1"/>
  <c r="Y211" i="4"/>
  <c r="W209" i="4"/>
  <c r="W207" i="13" s="1"/>
  <c r="W208" i="4"/>
  <c r="W206" i="13" s="1"/>
  <c r="W207" i="4"/>
  <c r="W205" i="13" s="1"/>
  <c r="W206" i="4"/>
  <c r="M211" i="4"/>
  <c r="K209" i="4"/>
  <c r="K208" i="4"/>
  <c r="D208" i="4" s="1"/>
  <c r="K207" i="4"/>
  <c r="K206" i="4"/>
  <c r="AK185" i="4"/>
  <c r="AI183" i="4"/>
  <c r="AI182" i="4"/>
  <c r="AI181" i="4"/>
  <c r="AI180" i="4"/>
  <c r="AI185" i="4" s="1"/>
  <c r="Y185" i="4"/>
  <c r="W183" i="4"/>
  <c r="W181" i="13" s="1"/>
  <c r="W182" i="4"/>
  <c r="W180" i="13" s="1"/>
  <c r="W181" i="4"/>
  <c r="W179" i="13" s="1"/>
  <c r="W180" i="4"/>
  <c r="M185" i="4"/>
  <c r="K183" i="4"/>
  <c r="D183" i="4" s="1"/>
  <c r="K182" i="4"/>
  <c r="K181" i="4"/>
  <c r="D181" i="4" s="1"/>
  <c r="K180" i="4"/>
  <c r="AK159" i="4"/>
  <c r="AI157" i="4"/>
  <c r="AI156" i="4"/>
  <c r="AI155" i="4"/>
  <c r="AI154" i="4"/>
  <c r="Y159" i="4"/>
  <c r="W157" i="4"/>
  <c r="W155" i="13" s="1"/>
  <c r="W156" i="4"/>
  <c r="W154" i="13" s="1"/>
  <c r="W155" i="4"/>
  <c r="W153" i="13" s="1"/>
  <c r="W154" i="4"/>
  <c r="W152" i="13" s="1"/>
  <c r="M159" i="4"/>
  <c r="K157" i="4"/>
  <c r="K156" i="4"/>
  <c r="D156" i="4" s="1"/>
  <c r="K155" i="4"/>
  <c r="K154" i="4"/>
  <c r="AK133" i="4"/>
  <c r="AI131" i="4"/>
  <c r="AI130" i="4"/>
  <c r="AI129" i="4"/>
  <c r="AI128" i="4"/>
  <c r="Y133" i="4"/>
  <c r="W131" i="4"/>
  <c r="W129" i="13" s="1"/>
  <c r="W130" i="4"/>
  <c r="W128" i="13" s="1"/>
  <c r="W129" i="4"/>
  <c r="W127" i="13" s="1"/>
  <c r="W128" i="4"/>
  <c r="W126" i="13" s="1"/>
  <c r="M133" i="4"/>
  <c r="K131" i="4"/>
  <c r="D131" i="4" s="1"/>
  <c r="K130" i="4"/>
  <c r="K129" i="4"/>
  <c r="D129" i="4" s="1"/>
  <c r="K128" i="4"/>
  <c r="AK107" i="4"/>
  <c r="AI105" i="4"/>
  <c r="AI104" i="4"/>
  <c r="AI103" i="4"/>
  <c r="AI102" i="4"/>
  <c r="AI107" i="4" s="1"/>
  <c r="Y107" i="4"/>
  <c r="W105" i="4"/>
  <c r="W103" i="13" s="1"/>
  <c r="W104" i="4"/>
  <c r="W102" i="13" s="1"/>
  <c r="W103" i="4"/>
  <c r="W101" i="13" s="1"/>
  <c r="W102" i="4"/>
  <c r="W100" i="13" s="1"/>
  <c r="M107" i="4"/>
  <c r="K105" i="4"/>
  <c r="K104" i="4"/>
  <c r="K103" i="4"/>
  <c r="K102" i="4"/>
  <c r="D102" i="4" s="1"/>
  <c r="AK81" i="4"/>
  <c r="AI79" i="4"/>
  <c r="AI78" i="4"/>
  <c r="AI77" i="4"/>
  <c r="AI76" i="4"/>
  <c r="Y81" i="4"/>
  <c r="W79" i="4"/>
  <c r="W78" i="4"/>
  <c r="W77" i="4"/>
  <c r="W76" i="4"/>
  <c r="W81" i="4" s="1"/>
  <c r="M81" i="4"/>
  <c r="K79" i="4"/>
  <c r="D79" i="4" s="1"/>
  <c r="K78" i="4"/>
  <c r="K77" i="4"/>
  <c r="D77" i="4" s="1"/>
  <c r="K76" i="4"/>
  <c r="AK55" i="4"/>
  <c r="AI53" i="4"/>
  <c r="AI52" i="4"/>
  <c r="AI51" i="4"/>
  <c r="AI50" i="4"/>
  <c r="AI48" i="13" s="1"/>
  <c r="Y55" i="4"/>
  <c r="W53" i="4"/>
  <c r="W51" i="13" s="1"/>
  <c r="W52" i="4"/>
  <c r="W50" i="13" s="1"/>
  <c r="W51" i="4"/>
  <c r="W49" i="13" s="1"/>
  <c r="W50" i="4"/>
  <c r="W48" i="13" s="1"/>
  <c r="M55" i="4"/>
  <c r="K53" i="4"/>
  <c r="K52" i="4"/>
  <c r="D52" i="4" s="1"/>
  <c r="K51" i="4"/>
  <c r="K50" i="4"/>
  <c r="D50" i="4" s="1"/>
  <c r="AK29" i="4"/>
  <c r="AI27" i="4"/>
  <c r="AI26" i="4"/>
  <c r="AI25" i="4"/>
  <c r="AI24" i="4"/>
  <c r="Y29" i="4"/>
  <c r="W27" i="4"/>
  <c r="W26" i="4"/>
  <c r="W25" i="4"/>
  <c r="W24" i="4"/>
  <c r="M29" i="4"/>
  <c r="K27" i="4"/>
  <c r="D27" i="4" s="1"/>
  <c r="K26" i="4"/>
  <c r="K25" i="4"/>
  <c r="D25" i="4" s="1"/>
  <c r="K24" i="4"/>
  <c r="K10" i="4"/>
  <c r="W10" i="4"/>
  <c r="AI10" i="4"/>
  <c r="AI8" i="13" s="1"/>
  <c r="K11" i="4"/>
  <c r="W11" i="4"/>
  <c r="W9" i="13" s="1"/>
  <c r="AI11" i="4"/>
  <c r="AI9" i="13" s="1"/>
  <c r="K12" i="4"/>
  <c r="W12" i="4"/>
  <c r="AI12" i="4"/>
  <c r="K13" i="4"/>
  <c r="W13" i="4"/>
  <c r="W11" i="13" s="1"/>
  <c r="AI13" i="4"/>
  <c r="AI11" i="13" s="1"/>
  <c r="M15" i="4"/>
  <c r="Y15" i="4"/>
  <c r="AK15" i="4"/>
  <c r="K17" i="4"/>
  <c r="W17" i="4"/>
  <c r="AI17" i="4"/>
  <c r="K18" i="4"/>
  <c r="W18" i="4"/>
  <c r="AI18" i="4"/>
  <c r="AI16" i="13" s="1"/>
  <c r="K19" i="4"/>
  <c r="W19" i="4"/>
  <c r="AI19" i="4"/>
  <c r="K20" i="4"/>
  <c r="W20" i="4"/>
  <c r="AI20" i="4"/>
  <c r="AI18" i="13" s="1"/>
  <c r="M22" i="4"/>
  <c r="Y22" i="4"/>
  <c r="Y32" i="4" s="1"/>
  <c r="AK22" i="4"/>
  <c r="K36" i="4"/>
  <c r="W36" i="4"/>
  <c r="W34" i="13" s="1"/>
  <c r="AI36" i="4"/>
  <c r="AI34" i="13" s="1"/>
  <c r="K37" i="4"/>
  <c r="W37" i="4"/>
  <c r="AI37" i="4"/>
  <c r="K38" i="4"/>
  <c r="W38" i="4"/>
  <c r="W36" i="13" s="1"/>
  <c r="AI38" i="4"/>
  <c r="AI36" i="13" s="1"/>
  <c r="K39" i="4"/>
  <c r="W39" i="4"/>
  <c r="AI39" i="4"/>
  <c r="M41" i="4"/>
  <c r="Y41" i="4"/>
  <c r="AK41" i="4"/>
  <c r="K43" i="4"/>
  <c r="W43" i="4"/>
  <c r="AI43" i="4"/>
  <c r="AI41" i="13" s="1"/>
  <c r="K44" i="4"/>
  <c r="W44" i="4"/>
  <c r="AI44" i="4"/>
  <c r="K45" i="4"/>
  <c r="W45" i="4"/>
  <c r="AI45" i="4"/>
  <c r="AI43" i="13" s="1"/>
  <c r="K46" i="4"/>
  <c r="W46" i="4"/>
  <c r="AI46" i="4"/>
  <c r="AI44" i="13" s="1"/>
  <c r="M48" i="4"/>
  <c r="Y48" i="4"/>
  <c r="AK48" i="4"/>
  <c r="K62" i="4"/>
  <c r="W62" i="4"/>
  <c r="AI62" i="4"/>
  <c r="K63" i="4"/>
  <c r="W63" i="4"/>
  <c r="W61" i="13" s="1"/>
  <c r="AI63" i="4"/>
  <c r="AI61" i="13" s="1"/>
  <c r="K64" i="4"/>
  <c r="W64" i="4"/>
  <c r="AI64" i="4"/>
  <c r="K65" i="4"/>
  <c r="W65" i="4"/>
  <c r="W63" i="13" s="1"/>
  <c r="AI65" i="4"/>
  <c r="AI63" i="13" s="1"/>
  <c r="M67" i="4"/>
  <c r="M119" i="4" s="1"/>
  <c r="M126" i="4" s="1"/>
  <c r="Y67" i="4"/>
  <c r="Y119" i="4" s="1"/>
  <c r="AK67" i="4"/>
  <c r="AK119" i="4" s="1"/>
  <c r="K69" i="4"/>
  <c r="W69" i="4"/>
  <c r="AI69" i="4"/>
  <c r="K70" i="4"/>
  <c r="W70" i="4"/>
  <c r="AI70" i="4"/>
  <c r="AI68" i="13" s="1"/>
  <c r="K71" i="4"/>
  <c r="W71" i="4"/>
  <c r="AI71" i="4"/>
  <c r="K72" i="4"/>
  <c r="W72" i="4"/>
  <c r="AI72" i="4"/>
  <c r="AI70" i="13" s="1"/>
  <c r="M74" i="4"/>
  <c r="Y74" i="4"/>
  <c r="AK74" i="4"/>
  <c r="K88" i="4"/>
  <c r="W88" i="4"/>
  <c r="W86" i="13" s="1"/>
  <c r="AI88" i="4"/>
  <c r="AI86" i="13" s="1"/>
  <c r="K89" i="4"/>
  <c r="W89" i="4"/>
  <c r="AI89" i="4"/>
  <c r="K90" i="4"/>
  <c r="W90" i="4"/>
  <c r="W88" i="13" s="1"/>
  <c r="AI90" i="4"/>
  <c r="AI88" i="13" s="1"/>
  <c r="K91" i="4"/>
  <c r="W91" i="4"/>
  <c r="AI91" i="4"/>
  <c r="M93" i="4"/>
  <c r="M249" i="4" s="1"/>
  <c r="Y93" i="4"/>
  <c r="Y249" i="4" s="1"/>
  <c r="AK93" i="4"/>
  <c r="AK145" i="4" s="1"/>
  <c r="K95" i="4"/>
  <c r="W95" i="4"/>
  <c r="AI95" i="4"/>
  <c r="AI93" i="13" s="1"/>
  <c r="K96" i="4"/>
  <c r="W96" i="4"/>
  <c r="AI96" i="4"/>
  <c r="K97" i="4"/>
  <c r="W97" i="4"/>
  <c r="AI97" i="4"/>
  <c r="AI95" i="13" s="1"/>
  <c r="K98" i="4"/>
  <c r="W98" i="4"/>
  <c r="AI98" i="4"/>
  <c r="M100" i="4"/>
  <c r="Y100" i="4"/>
  <c r="AK100" i="4"/>
  <c r="K114" i="4"/>
  <c r="W114" i="4"/>
  <c r="AI114" i="4"/>
  <c r="K115" i="4"/>
  <c r="W115" i="4"/>
  <c r="W113" i="13" s="1"/>
  <c r="AI115" i="4"/>
  <c r="AI113" i="13" s="1"/>
  <c r="K116" i="4"/>
  <c r="W116" i="4"/>
  <c r="W114" i="13" s="1"/>
  <c r="AI116" i="4"/>
  <c r="K117" i="4"/>
  <c r="W117" i="4"/>
  <c r="W115" i="13" s="1"/>
  <c r="AI117" i="4"/>
  <c r="AI115" i="13" s="1"/>
  <c r="K121" i="4"/>
  <c r="W121" i="4"/>
  <c r="AI121" i="4"/>
  <c r="K122" i="4"/>
  <c r="W122" i="4"/>
  <c r="AI122" i="4"/>
  <c r="AI120" i="13" s="1"/>
  <c r="K123" i="4"/>
  <c r="W123" i="4"/>
  <c r="AI123" i="4"/>
  <c r="K124" i="4"/>
  <c r="W124" i="4"/>
  <c r="AI124" i="4"/>
  <c r="AI122" i="13" s="1"/>
  <c r="K140" i="4"/>
  <c r="W140" i="4"/>
  <c r="W138" i="13" s="1"/>
  <c r="AI140" i="4"/>
  <c r="AI138" i="13" s="1"/>
  <c r="K141" i="4"/>
  <c r="W141" i="4"/>
  <c r="AI141" i="4"/>
  <c r="AI139" i="13" s="1"/>
  <c r="K142" i="4"/>
  <c r="W142" i="4"/>
  <c r="W140" i="13" s="1"/>
  <c r="AI142" i="4"/>
  <c r="AI140" i="13" s="1"/>
  <c r="K143" i="4"/>
  <c r="W143" i="4"/>
  <c r="AI143" i="4"/>
  <c r="AI141" i="13" s="1"/>
  <c r="K147" i="4"/>
  <c r="W147" i="4"/>
  <c r="AI147" i="4"/>
  <c r="AI145" i="13" s="1"/>
  <c r="K148" i="4"/>
  <c r="W148" i="4"/>
  <c r="AI148" i="4"/>
  <c r="K149" i="4"/>
  <c r="W149" i="4"/>
  <c r="AI149" i="4"/>
  <c r="AI147" i="13" s="1"/>
  <c r="K150" i="4"/>
  <c r="W150" i="4"/>
  <c r="AI150" i="4"/>
  <c r="K166" i="4"/>
  <c r="W166" i="4"/>
  <c r="AI166" i="4"/>
  <c r="K167" i="4"/>
  <c r="W167" i="4"/>
  <c r="W165" i="13" s="1"/>
  <c r="AI167" i="4"/>
  <c r="AI165" i="13" s="1"/>
  <c r="K168" i="4"/>
  <c r="W168" i="4"/>
  <c r="AI168" i="4"/>
  <c r="K169" i="4"/>
  <c r="W169" i="4"/>
  <c r="W167" i="13" s="1"/>
  <c r="AI169" i="4"/>
  <c r="AI167" i="13" s="1"/>
  <c r="K173" i="4"/>
  <c r="W173" i="4"/>
  <c r="AI173" i="4"/>
  <c r="K174" i="4"/>
  <c r="W174" i="4"/>
  <c r="AI174" i="4"/>
  <c r="AI172" i="13" s="1"/>
  <c r="K175" i="4"/>
  <c r="W175" i="4"/>
  <c r="AI175" i="4"/>
  <c r="K176" i="4"/>
  <c r="W176" i="4"/>
  <c r="AI176" i="4"/>
  <c r="AI174" i="13" s="1"/>
  <c r="K192" i="4"/>
  <c r="W192" i="4"/>
  <c r="W190" i="13" s="1"/>
  <c r="AI192" i="4"/>
  <c r="AI190" i="13" s="1"/>
  <c r="K193" i="4"/>
  <c r="W193" i="4"/>
  <c r="AI193" i="4"/>
  <c r="K194" i="4"/>
  <c r="W194" i="4"/>
  <c r="W192" i="13" s="1"/>
  <c r="AI194" i="4"/>
  <c r="AI192" i="13" s="1"/>
  <c r="K195" i="4"/>
  <c r="W195" i="4"/>
  <c r="W193" i="13" s="1"/>
  <c r="AI195" i="4"/>
  <c r="K199" i="4"/>
  <c r="W199" i="4"/>
  <c r="AI199" i="4"/>
  <c r="AI197" i="13" s="1"/>
  <c r="K200" i="4"/>
  <c r="W200" i="4"/>
  <c r="AI200" i="4"/>
  <c r="K201" i="4"/>
  <c r="W201" i="4"/>
  <c r="AI201" i="4"/>
  <c r="AI199" i="13" s="1"/>
  <c r="K202" i="4"/>
  <c r="W202" i="4"/>
  <c r="AI202" i="4"/>
  <c r="K218" i="4"/>
  <c r="W218" i="4"/>
  <c r="AI218" i="4"/>
  <c r="K219" i="4"/>
  <c r="W219" i="4"/>
  <c r="W217" i="13" s="1"/>
  <c r="AI219" i="4"/>
  <c r="AI217" i="13" s="1"/>
  <c r="K220" i="4"/>
  <c r="W220" i="4"/>
  <c r="AI220" i="4"/>
  <c r="K221" i="4"/>
  <c r="W221" i="4"/>
  <c r="W219" i="13" s="1"/>
  <c r="AI221" i="4"/>
  <c r="AI219" i="13" s="1"/>
  <c r="K225" i="4"/>
  <c r="W225" i="4"/>
  <c r="AI225" i="4"/>
  <c r="K226" i="4"/>
  <c r="W226" i="4"/>
  <c r="AI226" i="4"/>
  <c r="AI224" i="13" s="1"/>
  <c r="K227" i="4"/>
  <c r="W227" i="4"/>
  <c r="AI227" i="4"/>
  <c r="K228" i="4"/>
  <c r="W228" i="4"/>
  <c r="AI228" i="4"/>
  <c r="AI226" i="13" s="1"/>
  <c r="K244" i="4"/>
  <c r="W244" i="4"/>
  <c r="W242" i="13" s="1"/>
  <c r="AI244" i="4"/>
  <c r="AI242" i="13" s="1"/>
  <c r="W245" i="4"/>
  <c r="AI245" i="4"/>
  <c r="AI243" i="13" s="1"/>
  <c r="K246" i="4"/>
  <c r="W246" i="4"/>
  <c r="W244" i="13" s="1"/>
  <c r="AI246" i="4"/>
  <c r="AI244" i="13" s="1"/>
  <c r="K247" i="4"/>
  <c r="W247" i="4"/>
  <c r="AI247" i="4"/>
  <c r="AI245" i="13" s="1"/>
  <c r="K251" i="4"/>
  <c r="W251" i="4"/>
  <c r="AI251" i="4"/>
  <c r="AI249" i="13" s="1"/>
  <c r="K252" i="4"/>
  <c r="W252" i="4"/>
  <c r="AI252" i="4"/>
  <c r="K253" i="4"/>
  <c r="W253" i="4"/>
  <c r="AI253" i="4"/>
  <c r="AI251" i="13" s="1"/>
  <c r="K254" i="4"/>
  <c r="W254" i="4"/>
  <c r="AI254" i="4"/>
  <c r="K296" i="4"/>
  <c r="W296" i="4"/>
  <c r="AI296" i="4"/>
  <c r="K308" i="4"/>
  <c r="W308" i="4"/>
  <c r="AI308" i="4"/>
  <c r="D309" i="4"/>
  <c r="K309" i="4"/>
  <c r="W309" i="4"/>
  <c r="AI309" i="4"/>
  <c r="D310" i="4"/>
  <c r="K310" i="4"/>
  <c r="W310" i="4"/>
  <c r="AI310" i="4"/>
  <c r="D311" i="4"/>
  <c r="K311" i="4"/>
  <c r="W311" i="4"/>
  <c r="AI311" i="4"/>
  <c r="D312" i="4"/>
  <c r="K312" i="4"/>
  <c r="W312" i="4"/>
  <c r="AI312" i="4"/>
  <c r="D308" i="13"/>
  <c r="D307" i="13"/>
  <c r="D306" i="13"/>
  <c r="D305" i="13"/>
  <c r="H146" i="13"/>
  <c r="H147" i="13"/>
  <c r="H148" i="13"/>
  <c r="H145" i="13"/>
  <c r="H139" i="13"/>
  <c r="H140" i="13"/>
  <c r="H141" i="13"/>
  <c r="H138" i="13"/>
  <c r="AK98" i="13"/>
  <c r="Y98" i="13"/>
  <c r="M98" i="13"/>
  <c r="AK91" i="13"/>
  <c r="AK247" i="13" s="1"/>
  <c r="AK254" i="13" s="1"/>
  <c r="Y91" i="13"/>
  <c r="Y247" i="13" s="1"/>
  <c r="Y254" i="13" s="1"/>
  <c r="M91" i="13"/>
  <c r="M247" i="13" s="1"/>
  <c r="M254" i="13" s="1"/>
  <c r="AK72" i="13"/>
  <c r="Y72" i="13"/>
  <c r="M72" i="13"/>
  <c r="AK65" i="13"/>
  <c r="AK117" i="13" s="1"/>
  <c r="Y65" i="13"/>
  <c r="Y117" i="13" s="1"/>
  <c r="Y169" i="13" s="1"/>
  <c r="M65" i="13"/>
  <c r="M117" i="13" s="1"/>
  <c r="AK46" i="13"/>
  <c r="Y46" i="13"/>
  <c r="M46" i="13"/>
  <c r="AK39" i="13"/>
  <c r="AK56" i="13" s="1"/>
  <c r="Y39" i="13"/>
  <c r="Y56" i="13" s="1"/>
  <c r="M39" i="13"/>
  <c r="AK20" i="13"/>
  <c r="Y20" i="13"/>
  <c r="M20" i="13"/>
  <c r="AK13" i="13"/>
  <c r="Y13" i="13"/>
  <c r="M13" i="13"/>
  <c r="M119" i="12" l="1"/>
  <c r="M84" i="12"/>
  <c r="Y119" i="12"/>
  <c r="Y84" i="12"/>
  <c r="AK119" i="12"/>
  <c r="AK84" i="12"/>
  <c r="AW119" i="12"/>
  <c r="AW84" i="12"/>
  <c r="M249" i="12"/>
  <c r="M145" i="12"/>
  <c r="M110" i="12"/>
  <c r="Y249" i="12"/>
  <c r="Y145" i="12"/>
  <c r="Y110" i="12"/>
  <c r="AK249" i="12"/>
  <c r="AK145" i="12"/>
  <c r="AK110" i="12"/>
  <c r="AW249" i="12"/>
  <c r="AW145" i="12"/>
  <c r="AW110" i="12"/>
  <c r="M119" i="11"/>
  <c r="M84" i="11"/>
  <c r="Y119" i="11"/>
  <c r="Y84" i="11"/>
  <c r="AK119" i="11"/>
  <c r="AK84" i="11"/>
  <c r="AW119" i="11"/>
  <c r="AW84" i="11"/>
  <c r="M249" i="11"/>
  <c r="M145" i="11"/>
  <c r="M110" i="11"/>
  <c r="Y249" i="11"/>
  <c r="Y145" i="11"/>
  <c r="Y110" i="11"/>
  <c r="AK249" i="11"/>
  <c r="AK145" i="11"/>
  <c r="AK110" i="11"/>
  <c r="AW249" i="11"/>
  <c r="AW145" i="11"/>
  <c r="AW110" i="11"/>
  <c r="M119" i="10"/>
  <c r="M84" i="10"/>
  <c r="Y119" i="10"/>
  <c r="Y84" i="10"/>
  <c r="AK119" i="10"/>
  <c r="AK84" i="10"/>
  <c r="AW119" i="10"/>
  <c r="AW84" i="10"/>
  <c r="M249" i="10"/>
  <c r="M145" i="10"/>
  <c r="M110" i="10"/>
  <c r="Y249" i="10"/>
  <c r="Y145" i="10"/>
  <c r="Y110" i="10"/>
  <c r="AK249" i="10"/>
  <c r="AK145" i="10"/>
  <c r="AK110" i="10"/>
  <c r="AW249" i="10"/>
  <c r="AW145" i="10"/>
  <c r="AW110" i="10"/>
  <c r="M119" i="9"/>
  <c r="M84" i="9"/>
  <c r="Y119" i="9"/>
  <c r="Y84" i="9"/>
  <c r="AK119" i="9"/>
  <c r="AK84" i="9"/>
  <c r="AW119" i="9"/>
  <c r="AW84" i="9"/>
  <c r="M249" i="9"/>
  <c r="M145" i="9"/>
  <c r="M110" i="9"/>
  <c r="Y249" i="9"/>
  <c r="Y145" i="9"/>
  <c r="Y110" i="9"/>
  <c r="AK249" i="9"/>
  <c r="AK145" i="9"/>
  <c r="AK110" i="9"/>
  <c r="AW249" i="9"/>
  <c r="AW145" i="9"/>
  <c r="AW110" i="9"/>
  <c r="M119" i="8"/>
  <c r="M84" i="8"/>
  <c r="Y119" i="8"/>
  <c r="Y84" i="8"/>
  <c r="AK119" i="8"/>
  <c r="AK84" i="8"/>
  <c r="AW119" i="8"/>
  <c r="AW84" i="8"/>
  <c r="M249" i="8"/>
  <c r="M145" i="8"/>
  <c r="M110" i="8"/>
  <c r="Y249" i="8"/>
  <c r="Y145" i="8"/>
  <c r="Y110" i="8"/>
  <c r="AK249" i="8"/>
  <c r="AK145" i="8"/>
  <c r="AK110" i="8"/>
  <c r="AW249" i="8"/>
  <c r="AW145" i="8"/>
  <c r="AW110" i="8"/>
  <c r="M119" i="7"/>
  <c r="M84" i="7"/>
  <c r="Y119" i="7"/>
  <c r="Y84" i="7"/>
  <c r="AK119" i="7"/>
  <c r="AK84" i="7"/>
  <c r="AW119" i="7"/>
  <c r="AW84" i="7"/>
  <c r="M249" i="7"/>
  <c r="M145" i="7"/>
  <c r="M110" i="7"/>
  <c r="Y249" i="7"/>
  <c r="Y145" i="7"/>
  <c r="Y110" i="7"/>
  <c r="AK249" i="7"/>
  <c r="AK145" i="7"/>
  <c r="AK110" i="7"/>
  <c r="AW249" i="7"/>
  <c r="AW145" i="7"/>
  <c r="AW110" i="7"/>
  <c r="M119" i="6"/>
  <c r="M84" i="6"/>
  <c r="Y119" i="6"/>
  <c r="Y84" i="6"/>
  <c r="AK119" i="6"/>
  <c r="AK84" i="6"/>
  <c r="AW119" i="6"/>
  <c r="AW84" i="6"/>
  <c r="M249" i="6"/>
  <c r="M145" i="6"/>
  <c r="M110" i="6"/>
  <c r="Y249" i="6"/>
  <c r="Y145" i="6"/>
  <c r="Y110" i="6"/>
  <c r="AK249" i="6"/>
  <c r="AK145" i="6"/>
  <c r="AK110" i="6"/>
  <c r="AW249" i="6"/>
  <c r="AW145" i="6"/>
  <c r="AW110" i="6"/>
  <c r="M119" i="5"/>
  <c r="M84" i="5"/>
  <c r="Y119" i="5"/>
  <c r="Y84" i="5"/>
  <c r="AK119" i="5"/>
  <c r="AK84" i="5"/>
  <c r="AW119" i="5"/>
  <c r="AW84" i="5"/>
  <c r="M249" i="5"/>
  <c r="M145" i="5"/>
  <c r="M110" i="5"/>
  <c r="Y249" i="5"/>
  <c r="Y145" i="5"/>
  <c r="Y110" i="5"/>
  <c r="AK249" i="5"/>
  <c r="AK145" i="5"/>
  <c r="AK110" i="5"/>
  <c r="AW249" i="5"/>
  <c r="AW145" i="5"/>
  <c r="AW110" i="5"/>
  <c r="D296" i="9"/>
  <c r="D308" i="9"/>
  <c r="D313" i="9" s="1"/>
  <c r="D313" i="6"/>
  <c r="D254" i="4"/>
  <c r="K252" i="13"/>
  <c r="D253" i="4"/>
  <c r="K251" i="13"/>
  <c r="D252" i="4"/>
  <c r="K250" i="13"/>
  <c r="D251" i="4"/>
  <c r="K249" i="13"/>
  <c r="D247" i="4"/>
  <c r="D246" i="4"/>
  <c r="D244" i="4"/>
  <c r="D228" i="4"/>
  <c r="K226" i="13"/>
  <c r="D227" i="4"/>
  <c r="K225" i="13"/>
  <c r="D226" i="4"/>
  <c r="K224" i="13"/>
  <c r="D225" i="4"/>
  <c r="K223" i="13"/>
  <c r="D221" i="4"/>
  <c r="D220" i="4"/>
  <c r="D219" i="4"/>
  <c r="D218" i="4"/>
  <c r="D202" i="4"/>
  <c r="K200" i="13"/>
  <c r="D201" i="4"/>
  <c r="K199" i="13"/>
  <c r="D200" i="4"/>
  <c r="K198" i="13"/>
  <c r="D199" i="4"/>
  <c r="K197" i="13"/>
  <c r="D195" i="4"/>
  <c r="D194" i="4"/>
  <c r="D193" i="4"/>
  <c r="D192" i="4"/>
  <c r="K190" i="13"/>
  <c r="D176" i="4"/>
  <c r="K174" i="13"/>
  <c r="D175" i="4"/>
  <c r="K173" i="13"/>
  <c r="D174" i="4"/>
  <c r="K172" i="13"/>
  <c r="D173" i="4"/>
  <c r="K171" i="13"/>
  <c r="D169" i="4"/>
  <c r="D168" i="4"/>
  <c r="D167" i="4"/>
  <c r="D166" i="4"/>
  <c r="D150" i="4"/>
  <c r="K148" i="13"/>
  <c r="D149" i="4"/>
  <c r="K147" i="13"/>
  <c r="D148" i="4"/>
  <c r="K146" i="13"/>
  <c r="D147" i="4"/>
  <c r="K145" i="13"/>
  <c r="D143" i="4"/>
  <c r="D142" i="4"/>
  <c r="D141" i="4"/>
  <c r="D140" i="4"/>
  <c r="D124" i="4"/>
  <c r="K122" i="13"/>
  <c r="D123" i="4"/>
  <c r="K121" i="13"/>
  <c r="D122" i="4"/>
  <c r="K120" i="13"/>
  <c r="D121" i="4"/>
  <c r="K119" i="13"/>
  <c r="D117" i="4"/>
  <c r="D116" i="4"/>
  <c r="D115" i="4"/>
  <c r="D114" i="4"/>
  <c r="D98" i="4"/>
  <c r="K96" i="13"/>
  <c r="D97" i="4"/>
  <c r="K95" i="13"/>
  <c r="D96" i="4"/>
  <c r="K94" i="13"/>
  <c r="D95" i="4"/>
  <c r="K93" i="13"/>
  <c r="D91" i="4"/>
  <c r="D90" i="4"/>
  <c r="D89" i="4"/>
  <c r="D88" i="4"/>
  <c r="D72" i="4"/>
  <c r="K70" i="13"/>
  <c r="D71" i="4"/>
  <c r="K69" i="13"/>
  <c r="D70" i="4"/>
  <c r="K68" i="13"/>
  <c r="D69" i="4"/>
  <c r="K67" i="13"/>
  <c r="D65" i="4"/>
  <c r="D64" i="4"/>
  <c r="D63" i="4"/>
  <c r="D62" i="4"/>
  <c r="D46" i="4"/>
  <c r="K44" i="13"/>
  <c r="D45" i="4"/>
  <c r="K43" i="13"/>
  <c r="D44" i="4"/>
  <c r="K42" i="13"/>
  <c r="D43" i="4"/>
  <c r="K41" i="13"/>
  <c r="AK58" i="4"/>
  <c r="Y58" i="4"/>
  <c r="M58" i="4"/>
  <c r="D39" i="4"/>
  <c r="D38" i="4"/>
  <c r="D37" i="4"/>
  <c r="D36" i="4"/>
  <c r="D20" i="4"/>
  <c r="K18" i="13"/>
  <c r="D19" i="4"/>
  <c r="K17" i="13"/>
  <c r="K16" i="13"/>
  <c r="D18" i="4"/>
  <c r="K15" i="13"/>
  <c r="D17" i="4"/>
  <c r="AK32" i="4"/>
  <c r="D13" i="4"/>
  <c r="D12" i="4"/>
  <c r="D11" i="4"/>
  <c r="D10" i="4"/>
  <c r="K22" i="13"/>
  <c r="D24" i="4"/>
  <c r="D26" i="4"/>
  <c r="K24" i="13"/>
  <c r="D51" i="4"/>
  <c r="K49" i="13"/>
  <c r="D53" i="4"/>
  <c r="K51" i="13"/>
  <c r="D76" i="4"/>
  <c r="K74" i="13"/>
  <c r="D78" i="4"/>
  <c r="K76" i="13"/>
  <c r="D103" i="4"/>
  <c r="K101" i="13"/>
  <c r="D104" i="4"/>
  <c r="K102" i="13"/>
  <c r="D105" i="4"/>
  <c r="K103" i="13"/>
  <c r="D128" i="4"/>
  <c r="K126" i="13"/>
  <c r="D130" i="4"/>
  <c r="K128" i="13"/>
  <c r="D154" i="4"/>
  <c r="K152" i="13"/>
  <c r="D155" i="4"/>
  <c r="K153" i="13"/>
  <c r="D157" i="4"/>
  <c r="K155" i="13"/>
  <c r="D180" i="4"/>
  <c r="K178" i="13"/>
  <c r="D182" i="4"/>
  <c r="K180" i="13"/>
  <c r="W185" i="4"/>
  <c r="W178" i="13"/>
  <c r="D206" i="4"/>
  <c r="K204" i="13"/>
  <c r="D207" i="4"/>
  <c r="K205" i="13"/>
  <c r="D209" i="4"/>
  <c r="K207" i="13"/>
  <c r="W211" i="4"/>
  <c r="W204" i="13"/>
  <c r="K237" i="4"/>
  <c r="D232" i="4"/>
  <c r="K230" i="13"/>
  <c r="D234" i="4"/>
  <c r="K232" i="13"/>
  <c r="W230" i="13"/>
  <c r="W237" i="4"/>
  <c r="K263" i="4"/>
  <c r="D258" i="4"/>
  <c r="D259" i="4"/>
  <c r="K257" i="13"/>
  <c r="D261" i="4"/>
  <c r="K259" i="13"/>
  <c r="D245" i="4"/>
  <c r="AI10" i="13"/>
  <c r="W16" i="13"/>
  <c r="W17" i="13"/>
  <c r="W18" i="13"/>
  <c r="W23" i="13"/>
  <c r="W24" i="13"/>
  <c r="W25" i="13"/>
  <c r="AI35" i="13"/>
  <c r="AI37" i="13"/>
  <c r="AI62" i="13"/>
  <c r="AI74" i="13"/>
  <c r="W75" i="13"/>
  <c r="AI75" i="13"/>
  <c r="W76" i="13"/>
  <c r="AI76" i="13"/>
  <c r="W77" i="13"/>
  <c r="AI77" i="13"/>
  <c r="AI87" i="13"/>
  <c r="AI89" i="13"/>
  <c r="AI112" i="13"/>
  <c r="AI114" i="13"/>
  <c r="AI166" i="13"/>
  <c r="AI191" i="13"/>
  <c r="AI193" i="13"/>
  <c r="AI216" i="13"/>
  <c r="AI218" i="13"/>
  <c r="AU29" i="4"/>
  <c r="AU171" i="4"/>
  <c r="AU188" i="4" s="1"/>
  <c r="AU211" i="4"/>
  <c r="AU223" i="4"/>
  <c r="AU240" i="4" s="1"/>
  <c r="AU263" i="4"/>
  <c r="AU266" i="4" s="1"/>
  <c r="Y256" i="4"/>
  <c r="Y266" i="4"/>
  <c r="M256" i="4"/>
  <c r="M266" i="4"/>
  <c r="AW247" i="13"/>
  <c r="AW143" i="13"/>
  <c r="AW150" i="13" s="1"/>
  <c r="AW160" i="13" s="1"/>
  <c r="AW108" i="13"/>
  <c r="W15" i="1"/>
  <c r="W8" i="13"/>
  <c r="K22" i="1"/>
  <c r="D17" i="1"/>
  <c r="W22" i="1"/>
  <c r="W15" i="13"/>
  <c r="AI22" i="1"/>
  <c r="K29" i="1"/>
  <c r="D24" i="1"/>
  <c r="K23" i="13"/>
  <c r="D25" i="1"/>
  <c r="K41" i="1"/>
  <c r="D36" i="1"/>
  <c r="K48" i="1"/>
  <c r="D43" i="1"/>
  <c r="K55" i="1"/>
  <c r="D50" i="1"/>
  <c r="K50" i="13"/>
  <c r="D52" i="1"/>
  <c r="D62" i="1"/>
  <c r="D67" i="1" s="1"/>
  <c r="Y119" i="1"/>
  <c r="Y84" i="1"/>
  <c r="AK119" i="1"/>
  <c r="AK84" i="1"/>
  <c r="K74" i="1"/>
  <c r="D69" i="1"/>
  <c r="AI74" i="1"/>
  <c r="K81" i="1"/>
  <c r="D76" i="1"/>
  <c r="W74" i="13"/>
  <c r="W81" i="1"/>
  <c r="K75" i="13"/>
  <c r="D75" i="13" s="1"/>
  <c r="D77" i="1"/>
  <c r="K77" i="13"/>
  <c r="D77" i="13" s="1"/>
  <c r="D79" i="1"/>
  <c r="K93" i="1"/>
  <c r="D88" i="1"/>
  <c r="M249" i="1"/>
  <c r="M110" i="1"/>
  <c r="K100" i="1"/>
  <c r="D95" i="1"/>
  <c r="D100" i="1" s="1"/>
  <c r="W100" i="1"/>
  <c r="K100" i="13"/>
  <c r="D102" i="1"/>
  <c r="AI107" i="1"/>
  <c r="AI110" i="1" s="1"/>
  <c r="K126" i="1"/>
  <c r="D121" i="1"/>
  <c r="AI126" i="1"/>
  <c r="K133" i="1"/>
  <c r="D128" i="1"/>
  <c r="K129" i="13"/>
  <c r="D131" i="1"/>
  <c r="K145" i="1"/>
  <c r="D140" i="1"/>
  <c r="K152" i="1"/>
  <c r="D147" i="1"/>
  <c r="W152" i="1"/>
  <c r="K159" i="1"/>
  <c r="D154" i="1"/>
  <c r="AI159" i="1"/>
  <c r="AI162" i="1" s="1"/>
  <c r="K154" i="13"/>
  <c r="D156" i="1"/>
  <c r="K178" i="1"/>
  <c r="D173" i="1"/>
  <c r="AI178" i="1"/>
  <c r="AI188" i="1" s="1"/>
  <c r="K185" i="1"/>
  <c r="D180" i="1"/>
  <c r="K179" i="13"/>
  <c r="D181" i="1"/>
  <c r="K181" i="13"/>
  <c r="D183" i="1"/>
  <c r="K197" i="1"/>
  <c r="D192" i="1"/>
  <c r="K204" i="1"/>
  <c r="D199" i="1"/>
  <c r="D204" i="1" s="1"/>
  <c r="W204" i="1"/>
  <c r="K211" i="1"/>
  <c r="D206" i="1"/>
  <c r="AI211" i="1"/>
  <c r="AI214" i="1" s="1"/>
  <c r="K206" i="13"/>
  <c r="D208" i="1"/>
  <c r="K230" i="1"/>
  <c r="D225" i="1"/>
  <c r="AI230" i="1"/>
  <c r="K237" i="1"/>
  <c r="D232" i="1"/>
  <c r="K231" i="13"/>
  <c r="D233" i="1"/>
  <c r="K249" i="1"/>
  <c r="D244" i="1"/>
  <c r="K256" i="1"/>
  <c r="D251" i="1"/>
  <c r="W256" i="1"/>
  <c r="K256" i="13"/>
  <c r="D258" i="1"/>
  <c r="AI263" i="1"/>
  <c r="W313" i="1"/>
  <c r="W10" i="13"/>
  <c r="AI17" i="13"/>
  <c r="D17" i="13" s="1"/>
  <c r="W35" i="13"/>
  <c r="AI69" i="13"/>
  <c r="AI96" i="13"/>
  <c r="AI121" i="13"/>
  <c r="AI148" i="13"/>
  <c r="W164" i="13"/>
  <c r="W166" i="13"/>
  <c r="AI173" i="13"/>
  <c r="AI200" i="13"/>
  <c r="W216" i="13"/>
  <c r="W218" i="13"/>
  <c r="AI225" i="13"/>
  <c r="AI252" i="13"/>
  <c r="AI23" i="13"/>
  <c r="AI25" i="13"/>
  <c r="W43" i="13"/>
  <c r="D43" i="13" s="1"/>
  <c r="AI50" i="13"/>
  <c r="W68" i="13"/>
  <c r="D68" i="13" s="1"/>
  <c r="W70" i="13"/>
  <c r="D70" i="13" s="1"/>
  <c r="W93" i="13"/>
  <c r="W95" i="13"/>
  <c r="D95" i="13" s="1"/>
  <c r="AI102" i="13"/>
  <c r="D102" i="13" s="1"/>
  <c r="W122" i="13"/>
  <c r="D122" i="13" s="1"/>
  <c r="AI127" i="13"/>
  <c r="AI129" i="13"/>
  <c r="W145" i="13"/>
  <c r="W147" i="13"/>
  <c r="D147" i="13" s="1"/>
  <c r="AI154" i="13"/>
  <c r="K165" i="13"/>
  <c r="K167" i="13"/>
  <c r="D167" i="13" s="1"/>
  <c r="W174" i="13"/>
  <c r="D174" i="13" s="1"/>
  <c r="AI181" i="13"/>
  <c r="K192" i="13"/>
  <c r="D192" i="13" s="1"/>
  <c r="W197" i="13"/>
  <c r="W199" i="13"/>
  <c r="D199" i="13" s="1"/>
  <c r="W226" i="13"/>
  <c r="D226" i="13" s="1"/>
  <c r="W249" i="13"/>
  <c r="W251" i="13"/>
  <c r="D251" i="13" s="1"/>
  <c r="AI256" i="13"/>
  <c r="AI258" i="13"/>
  <c r="AU15" i="13"/>
  <c r="AU20" i="13" s="1"/>
  <c r="AU22" i="1"/>
  <c r="AW32" i="1"/>
  <c r="AU29" i="1"/>
  <c r="AU23" i="13"/>
  <c r="AU27" i="13"/>
  <c r="AU41" i="1"/>
  <c r="AU35" i="13"/>
  <c r="AU39" i="13"/>
  <c r="AU48" i="1"/>
  <c r="AU41" i="13"/>
  <c r="AU46" i="13" s="1"/>
  <c r="AW58" i="1"/>
  <c r="AU55" i="1"/>
  <c r="AU48" i="13"/>
  <c r="AU53" i="13" s="1"/>
  <c r="AU67" i="1"/>
  <c r="AU60" i="13"/>
  <c r="AU65" i="13" s="1"/>
  <c r="AU67" i="13"/>
  <c r="AU72" i="13" s="1"/>
  <c r="AU74" i="1"/>
  <c r="AW84" i="1"/>
  <c r="AU81" i="1"/>
  <c r="AU74" i="13"/>
  <c r="AU79" i="13" s="1"/>
  <c r="AU93" i="1"/>
  <c r="AU86" i="13"/>
  <c r="AU91" i="13" s="1"/>
  <c r="AU100" i="1"/>
  <c r="AU93" i="13"/>
  <c r="AU98" i="13" s="1"/>
  <c r="AW110" i="1"/>
  <c r="AU107" i="1"/>
  <c r="AU100" i="13"/>
  <c r="AU105" i="13" s="1"/>
  <c r="AU119" i="13"/>
  <c r="AU126" i="1"/>
  <c r="AU124" i="13"/>
  <c r="AU133" i="1"/>
  <c r="AU126" i="13"/>
  <c r="AU131" i="13" s="1"/>
  <c r="AU145" i="1"/>
  <c r="AU138" i="13"/>
  <c r="AU143" i="13" s="1"/>
  <c r="AU152" i="1"/>
  <c r="AU145" i="13"/>
  <c r="AU150" i="13" s="1"/>
  <c r="AU159" i="1"/>
  <c r="AU153" i="13"/>
  <c r="AU157" i="13" s="1"/>
  <c r="AU171" i="1"/>
  <c r="AU165" i="13"/>
  <c r="AU169" i="13" s="1"/>
  <c r="AU171" i="13"/>
  <c r="AU178" i="1"/>
  <c r="AU176" i="13"/>
  <c r="AU185" i="1"/>
  <c r="AU178" i="13"/>
  <c r="AU183" i="13"/>
  <c r="AU197" i="1"/>
  <c r="AU190" i="13"/>
  <c r="AU204" i="1"/>
  <c r="AU197" i="13"/>
  <c r="AU202" i="13" s="1"/>
  <c r="AU211" i="1"/>
  <c r="AU206" i="13"/>
  <c r="AU209" i="13" s="1"/>
  <c r="AU223" i="1"/>
  <c r="AU218" i="13"/>
  <c r="AU221" i="13" s="1"/>
  <c r="AU223" i="13"/>
  <c r="AU228" i="13" s="1"/>
  <c r="AU230" i="1"/>
  <c r="AU237" i="1"/>
  <c r="AU230" i="13"/>
  <c r="AU235" i="13"/>
  <c r="AU249" i="1"/>
  <c r="AU242" i="13"/>
  <c r="AU247" i="13" s="1"/>
  <c r="AU256" i="1"/>
  <c r="AU249" i="13"/>
  <c r="AU254" i="13" s="1"/>
  <c r="AU263" i="1"/>
  <c r="AU258" i="13"/>
  <c r="AU261" i="13" s="1"/>
  <c r="D282" i="13"/>
  <c r="D268" i="13"/>
  <c r="AU112" i="13"/>
  <c r="AU8" i="13"/>
  <c r="D10" i="1"/>
  <c r="D15" i="1" s="1"/>
  <c r="AW124" i="13"/>
  <c r="AW169" i="13"/>
  <c r="AW134" i="13"/>
  <c r="AU82" i="13"/>
  <c r="AU186" i="13"/>
  <c r="AW254" i="13"/>
  <c r="AW264" i="13" s="1"/>
  <c r="AW270" i="13"/>
  <c r="AW195" i="13"/>
  <c r="AW82" i="13"/>
  <c r="AU295" i="12"/>
  <c r="AU295" i="11"/>
  <c r="AU295" i="10"/>
  <c r="AU295" i="9"/>
  <c r="AU272" i="9"/>
  <c r="AU295" i="8"/>
  <c r="AU272" i="8"/>
  <c r="AU295" i="7"/>
  <c r="AU295" i="6"/>
  <c r="AU295" i="5"/>
  <c r="AU136" i="4"/>
  <c r="AU295" i="4"/>
  <c r="AU84" i="4"/>
  <c r="AU214" i="4"/>
  <c r="AU32" i="4"/>
  <c r="AU58" i="4"/>
  <c r="AW171" i="4"/>
  <c r="AW126" i="4"/>
  <c r="AW136" i="4" s="1"/>
  <c r="AW256" i="4"/>
  <c r="AW266" i="4" s="1"/>
  <c r="AW272" i="4"/>
  <c r="AW84" i="4"/>
  <c r="AW110" i="4"/>
  <c r="AW145" i="4"/>
  <c r="AU295" i="1"/>
  <c r="AU240" i="1"/>
  <c r="AU58" i="1"/>
  <c r="AU266" i="1"/>
  <c r="AW171" i="1"/>
  <c r="AW126" i="1"/>
  <c r="AW136" i="1" s="1"/>
  <c r="AW256" i="1"/>
  <c r="AU162" i="1"/>
  <c r="AW145" i="1"/>
  <c r="M264" i="13"/>
  <c r="Y82" i="13"/>
  <c r="M108" i="13"/>
  <c r="Y108" i="13"/>
  <c r="W79" i="13"/>
  <c r="AK82" i="13"/>
  <c r="M82" i="13"/>
  <c r="AI79" i="13"/>
  <c r="AK108" i="13"/>
  <c r="W13" i="13"/>
  <c r="W55" i="1"/>
  <c r="AK264" i="13"/>
  <c r="Y264" i="13"/>
  <c r="K295" i="12"/>
  <c r="W295" i="12"/>
  <c r="AI295" i="12"/>
  <c r="D296" i="12"/>
  <c r="AI295" i="11"/>
  <c r="K295" i="11"/>
  <c r="W295" i="11"/>
  <c r="D296" i="11"/>
  <c r="K295" i="10"/>
  <c r="W295" i="10"/>
  <c r="AI295" i="10"/>
  <c r="D296" i="10"/>
  <c r="K295" i="9"/>
  <c r="AI295" i="9"/>
  <c r="K138" i="13"/>
  <c r="D138" i="13" s="1"/>
  <c r="K242" i="13"/>
  <c r="D242" i="13" s="1"/>
  <c r="K9" i="13"/>
  <c r="D9" i="13" s="1"/>
  <c r="K34" i="13"/>
  <c r="D34" i="13" s="1"/>
  <c r="K61" i="13"/>
  <c r="D61" i="13" s="1"/>
  <c r="K86" i="13"/>
  <c r="D86" i="13" s="1"/>
  <c r="K140" i="13"/>
  <c r="D140" i="13" s="1"/>
  <c r="K244" i="13"/>
  <c r="D244" i="13" s="1"/>
  <c r="AI204" i="13"/>
  <c r="D204" i="13" s="1"/>
  <c r="AI231" i="13"/>
  <c r="K11" i="13"/>
  <c r="D11" i="13" s="1"/>
  <c r="K36" i="13"/>
  <c r="D36" i="13" s="1"/>
  <c r="K63" i="13"/>
  <c r="D63" i="13" s="1"/>
  <c r="K88" i="13"/>
  <c r="D88" i="13" s="1"/>
  <c r="K113" i="13"/>
  <c r="D113" i="13" s="1"/>
  <c r="K217" i="13"/>
  <c r="D217" i="13" s="1"/>
  <c r="W41" i="13"/>
  <c r="D41" i="13" s="1"/>
  <c r="W120" i="13"/>
  <c r="D120" i="13" s="1"/>
  <c r="W172" i="13"/>
  <c r="D172" i="13" s="1"/>
  <c r="W224" i="13"/>
  <c r="D224" i="13" s="1"/>
  <c r="AI152" i="13"/>
  <c r="D152" i="13" s="1"/>
  <c r="AI179" i="13"/>
  <c r="K115" i="13"/>
  <c r="D115" i="13" s="1"/>
  <c r="K219" i="13"/>
  <c r="D219" i="13" s="1"/>
  <c r="AI100" i="13"/>
  <c r="AI272" i="9"/>
  <c r="K295" i="8"/>
  <c r="W295" i="8"/>
  <c r="AI295" i="8"/>
  <c r="D296" i="8"/>
  <c r="K295" i="7"/>
  <c r="W295" i="7"/>
  <c r="AI295" i="7"/>
  <c r="W42" i="13"/>
  <c r="AI180" i="13"/>
  <c r="D180" i="13" s="1"/>
  <c r="W69" i="13"/>
  <c r="D69" i="13" s="1"/>
  <c r="W198" i="13"/>
  <c r="D296" i="7"/>
  <c r="AI232" i="13"/>
  <c r="D232" i="13" s="1"/>
  <c r="K295" i="6"/>
  <c r="W295" i="6"/>
  <c r="W94" i="13"/>
  <c r="AI155" i="13"/>
  <c r="D155" i="13" s="1"/>
  <c r="AI24" i="13"/>
  <c r="D24" i="13" s="1"/>
  <c r="W173" i="13"/>
  <c r="D173" i="13" s="1"/>
  <c r="K87" i="13"/>
  <c r="W96" i="13"/>
  <c r="D96" i="13" s="1"/>
  <c r="AI259" i="13"/>
  <c r="D259" i="13" s="1"/>
  <c r="AI295" i="6"/>
  <c r="W148" i="13"/>
  <c r="D148" i="13" s="1"/>
  <c r="D296" i="6"/>
  <c r="W121" i="13"/>
  <c r="D121" i="13" s="1"/>
  <c r="AI207" i="13"/>
  <c r="D207" i="13" s="1"/>
  <c r="W252" i="13"/>
  <c r="D252" i="13" s="1"/>
  <c r="W44" i="13"/>
  <c r="D44" i="13" s="1"/>
  <c r="W225" i="13"/>
  <c r="D225" i="13" s="1"/>
  <c r="K295" i="5"/>
  <c r="W295" i="5"/>
  <c r="AI295" i="5"/>
  <c r="W37" i="13"/>
  <c r="W39" i="13" s="1"/>
  <c r="W112" i="13"/>
  <c r="W60" i="13"/>
  <c r="W62" i="13"/>
  <c r="AI42" i="13"/>
  <c r="W141" i="13"/>
  <c r="D296" i="5"/>
  <c r="W89" i="13"/>
  <c r="W245" i="13"/>
  <c r="W295" i="1"/>
  <c r="W110" i="1"/>
  <c r="D119" i="1"/>
  <c r="D152" i="1"/>
  <c r="K214" i="1"/>
  <c r="AI58" i="1"/>
  <c r="W84" i="1"/>
  <c r="W188" i="1"/>
  <c r="W214" i="1"/>
  <c r="AI266" i="1"/>
  <c r="AI32" i="1"/>
  <c r="Y171" i="1"/>
  <c r="Y126" i="1"/>
  <c r="Y136" i="1" s="1"/>
  <c r="D223" i="1"/>
  <c r="D256" i="1"/>
  <c r="K58" i="1"/>
  <c r="D48" i="1"/>
  <c r="AK171" i="1"/>
  <c r="AK126" i="1"/>
  <c r="AK136" i="1" s="1"/>
  <c r="M256" i="1"/>
  <c r="M272" i="1" s="1"/>
  <c r="K162" i="1"/>
  <c r="K295" i="1"/>
  <c r="Y256" i="1"/>
  <c r="Y272" i="1" s="1"/>
  <c r="Y266" i="1"/>
  <c r="W162" i="1"/>
  <c r="D133" i="1"/>
  <c r="D171" i="1"/>
  <c r="AI295" i="1"/>
  <c r="D237" i="1"/>
  <c r="W266" i="1"/>
  <c r="K157" i="13"/>
  <c r="K15" i="1"/>
  <c r="K32" i="1" s="1"/>
  <c r="K67" i="1"/>
  <c r="K84" i="1" s="1"/>
  <c r="K119" i="1"/>
  <c r="K136" i="1" s="1"/>
  <c r="K171" i="1"/>
  <c r="K188" i="1" s="1"/>
  <c r="K223" i="1"/>
  <c r="K240" i="1" s="1"/>
  <c r="K25" i="13"/>
  <c r="D25" i="13" s="1"/>
  <c r="K48" i="13"/>
  <c r="D48" i="13" s="1"/>
  <c r="W146" i="13"/>
  <c r="AI164" i="13"/>
  <c r="AI60" i="13"/>
  <c r="K127" i="13"/>
  <c r="K233" i="13"/>
  <c r="D233" i="13" s="1"/>
  <c r="K258" i="13"/>
  <c r="D258" i="13" s="1"/>
  <c r="D81" i="1"/>
  <c r="M119" i="1"/>
  <c r="AK145" i="1"/>
  <c r="D185" i="1"/>
  <c r="D211" i="1"/>
  <c r="AK249" i="1"/>
  <c r="D263" i="1"/>
  <c r="AI81" i="1"/>
  <c r="AI84" i="1" s="1"/>
  <c r="AI128" i="13"/>
  <c r="D128" i="13" s="1"/>
  <c r="K107" i="1"/>
  <c r="K110" i="1" s="1"/>
  <c r="AI133" i="1"/>
  <c r="K35" i="13"/>
  <c r="D35" i="13" s="1"/>
  <c r="W250" i="13"/>
  <c r="D41" i="1"/>
  <c r="D93" i="1"/>
  <c r="D145" i="1"/>
  <c r="D197" i="1"/>
  <c r="D249" i="1"/>
  <c r="K209" i="13"/>
  <c r="Y110" i="1"/>
  <c r="AI119" i="1"/>
  <c r="AI136" i="1" s="1"/>
  <c r="AI223" i="1"/>
  <c r="AI240" i="1" s="1"/>
  <c r="D296" i="1"/>
  <c r="K263" i="1"/>
  <c r="K266" i="1" s="1"/>
  <c r="AI51" i="13"/>
  <c r="D51" i="13" s="1"/>
  <c r="AI103" i="13"/>
  <c r="D103" i="13" s="1"/>
  <c r="W48" i="1"/>
  <c r="W58" i="1" s="1"/>
  <c r="M145" i="1"/>
  <c r="W53" i="13"/>
  <c r="D22" i="1"/>
  <c r="D74" i="1"/>
  <c r="D84" i="1" s="1"/>
  <c r="D126" i="1"/>
  <c r="D178" i="1"/>
  <c r="D230" i="1"/>
  <c r="Y145" i="1"/>
  <c r="K8" i="13"/>
  <c r="K89" i="13"/>
  <c r="D89" i="13" s="1"/>
  <c r="K112" i="13"/>
  <c r="K139" i="13"/>
  <c r="K218" i="13"/>
  <c r="D218" i="13" s="1"/>
  <c r="W223" i="13"/>
  <c r="AI49" i="13"/>
  <c r="D49" i="13" s="1"/>
  <c r="K164" i="13"/>
  <c r="D164" i="13" s="1"/>
  <c r="K191" i="13"/>
  <c r="K216" i="13"/>
  <c r="D216" i="13" s="1"/>
  <c r="AI126" i="13"/>
  <c r="D126" i="13" s="1"/>
  <c r="AI22" i="13"/>
  <c r="K62" i="13"/>
  <c r="D62" i="13" s="1"/>
  <c r="AI101" i="13"/>
  <c r="D101" i="13" s="1"/>
  <c r="K37" i="13"/>
  <c r="D37" i="13" s="1"/>
  <c r="K60" i="13"/>
  <c r="D60" i="13" s="1"/>
  <c r="AI153" i="13"/>
  <c r="D153" i="13" s="1"/>
  <c r="AI178" i="13"/>
  <c r="D178" i="13" s="1"/>
  <c r="W200" i="13"/>
  <c r="D200" i="13" s="1"/>
  <c r="AI230" i="13"/>
  <c r="D230" i="13" s="1"/>
  <c r="K10" i="13"/>
  <c r="D10" i="13" s="1"/>
  <c r="W67" i="13"/>
  <c r="K114" i="13"/>
  <c r="D114" i="13" s="1"/>
  <c r="W119" i="13"/>
  <c r="K141" i="13"/>
  <c r="D141" i="13" s="1"/>
  <c r="AI205" i="13"/>
  <c r="D205" i="13" s="1"/>
  <c r="K166" i="13"/>
  <c r="D166" i="13" s="1"/>
  <c r="W171" i="13"/>
  <c r="K193" i="13"/>
  <c r="D193" i="13" s="1"/>
  <c r="W157" i="13"/>
  <c r="W209" i="13"/>
  <c r="AI257" i="13"/>
  <c r="D257" i="13" s="1"/>
  <c r="AI223" i="13"/>
  <c r="AI171" i="13"/>
  <c r="AI119" i="13"/>
  <c r="AI67" i="13"/>
  <c r="AI15" i="13"/>
  <c r="K243" i="13"/>
  <c r="W87" i="13"/>
  <c r="W139" i="13"/>
  <c r="W191" i="13"/>
  <c r="W243" i="13"/>
  <c r="AI250" i="13"/>
  <c r="AI198" i="13"/>
  <c r="AI146" i="13"/>
  <c r="AI94" i="13"/>
  <c r="K183" i="13"/>
  <c r="W183" i="13"/>
  <c r="W235" i="13"/>
  <c r="K245" i="13"/>
  <c r="D245" i="13" s="1"/>
  <c r="W105" i="13"/>
  <c r="W261" i="13"/>
  <c r="W131" i="13"/>
  <c r="K79" i="13"/>
  <c r="W263" i="4"/>
  <c r="D237" i="4"/>
  <c r="K211" i="4"/>
  <c r="M110" i="4"/>
  <c r="K81" i="4"/>
  <c r="AI133" i="4"/>
  <c r="W29" i="4"/>
  <c r="AI55" i="4"/>
  <c r="AK84" i="4"/>
  <c r="M136" i="4"/>
  <c r="K107" i="4"/>
  <c r="W133" i="4"/>
  <c r="AI159" i="4"/>
  <c r="W55" i="4"/>
  <c r="Y84" i="4"/>
  <c r="AK110" i="4"/>
  <c r="AI81" i="4"/>
  <c r="K133" i="4"/>
  <c r="W159" i="4"/>
  <c r="M84" i="4"/>
  <c r="Y110" i="4"/>
  <c r="K185" i="4"/>
  <c r="K159" i="4"/>
  <c r="W107" i="4"/>
  <c r="D55" i="4"/>
  <c r="K55" i="4"/>
  <c r="AI29" i="4"/>
  <c r="W22" i="13"/>
  <c r="D22" i="13" s="1"/>
  <c r="D185" i="4"/>
  <c r="D159" i="4"/>
  <c r="K29" i="4"/>
  <c r="K48" i="4"/>
  <c r="AI15" i="4"/>
  <c r="K93" i="4"/>
  <c r="M32" i="4"/>
  <c r="AI171" i="4"/>
  <c r="Y126" i="4"/>
  <c r="Y136" i="4" s="1"/>
  <c r="Y171" i="4"/>
  <c r="W223" i="4"/>
  <c r="AI204" i="4"/>
  <c r="W197" i="4"/>
  <c r="W119" i="4"/>
  <c r="K100" i="4"/>
  <c r="K119" i="4"/>
  <c r="K145" i="4"/>
  <c r="AI152" i="4"/>
  <c r="AI313" i="4"/>
  <c r="W256" i="4"/>
  <c r="W295" i="4" s="1"/>
  <c r="W15" i="4"/>
  <c r="AI256" i="4"/>
  <c r="AI295" i="4" s="1"/>
  <c r="K178" i="4"/>
  <c r="M145" i="4"/>
  <c r="K126" i="4"/>
  <c r="D313" i="4"/>
  <c r="W67" i="4"/>
  <c r="AI197" i="4"/>
  <c r="AI214" i="4" s="1"/>
  <c r="AI22" i="4"/>
  <c r="K313" i="4"/>
  <c r="AI41" i="4"/>
  <c r="AK126" i="4"/>
  <c r="AK136" i="4" s="1"/>
  <c r="AK171" i="4"/>
  <c r="K249" i="4"/>
  <c r="K230" i="4"/>
  <c r="K204" i="4"/>
  <c r="W178" i="4"/>
  <c r="M171" i="4"/>
  <c r="W145" i="4"/>
  <c r="W126" i="4"/>
  <c r="AI119" i="4"/>
  <c r="W93" i="4"/>
  <c r="K223" i="4"/>
  <c r="K197" i="4"/>
  <c r="K214" i="4" s="1"/>
  <c r="K171" i="4"/>
  <c r="W152" i="4"/>
  <c r="AI48" i="4"/>
  <c r="D296" i="4"/>
  <c r="AI178" i="4"/>
  <c r="W100" i="4"/>
  <c r="AI93" i="4"/>
  <c r="K74" i="4"/>
  <c r="AI74" i="4"/>
  <c r="W249" i="4"/>
  <c r="W230" i="4"/>
  <c r="AI223" i="4"/>
  <c r="Y145" i="4"/>
  <c r="AI126" i="4"/>
  <c r="W74" i="4"/>
  <c r="W84" i="4" s="1"/>
  <c r="W41" i="4"/>
  <c r="W313" i="4"/>
  <c r="K22" i="4"/>
  <c r="K67" i="4"/>
  <c r="W48" i="4"/>
  <c r="W22" i="4"/>
  <c r="AI230" i="4"/>
  <c r="M56" i="13"/>
  <c r="Y30" i="13"/>
  <c r="AK30" i="13"/>
  <c r="K15" i="4"/>
  <c r="AK197" i="4"/>
  <c r="AK152" i="4"/>
  <c r="AK162" i="4" s="1"/>
  <c r="AI67" i="4"/>
  <c r="K256" i="4"/>
  <c r="K152" i="4"/>
  <c r="K41" i="4"/>
  <c r="K58" i="4" s="1"/>
  <c r="AK249" i="4"/>
  <c r="W204" i="4"/>
  <c r="AI249" i="4"/>
  <c r="AI266" i="4" s="1"/>
  <c r="W171" i="4"/>
  <c r="AI145" i="4"/>
  <c r="AI100" i="4"/>
  <c r="W221" i="13"/>
  <c r="M30" i="13"/>
  <c r="Y124" i="13"/>
  <c r="Y134" i="13" s="1"/>
  <c r="M143" i="13"/>
  <c r="W169" i="13"/>
  <c r="AK143" i="13"/>
  <c r="M124" i="13"/>
  <c r="M134" i="13" s="1"/>
  <c r="M169" i="13"/>
  <c r="Y221" i="13"/>
  <c r="Y176" i="13"/>
  <c r="Y186" i="13" s="1"/>
  <c r="AK169" i="13"/>
  <c r="AK124" i="13"/>
  <c r="AK134" i="13" s="1"/>
  <c r="Y143" i="13"/>
  <c r="AW197" i="12" l="1"/>
  <c r="AW152" i="12"/>
  <c r="AW162" i="12" s="1"/>
  <c r="AW256" i="12"/>
  <c r="AK197" i="12"/>
  <c r="AK152" i="12"/>
  <c r="AK162" i="12" s="1"/>
  <c r="AK256" i="12"/>
  <c r="AK266" i="12" s="1"/>
  <c r="Y197" i="12"/>
  <c r="Y152" i="12"/>
  <c r="Y162" i="12" s="1"/>
  <c r="Y256" i="12"/>
  <c r="M197" i="12"/>
  <c r="M152" i="12"/>
  <c r="M162" i="12" s="1"/>
  <c r="M256" i="12"/>
  <c r="M266" i="12" s="1"/>
  <c r="AW171" i="12"/>
  <c r="AW126" i="12"/>
  <c r="AW136" i="12" s="1"/>
  <c r="AK171" i="12"/>
  <c r="AK126" i="12"/>
  <c r="AK136" i="12" s="1"/>
  <c r="Y171" i="12"/>
  <c r="Y126" i="12"/>
  <c r="Y136" i="12" s="1"/>
  <c r="M171" i="12"/>
  <c r="M126" i="12"/>
  <c r="M136" i="12" s="1"/>
  <c r="AW197" i="11"/>
  <c r="AW152" i="11"/>
  <c r="AW162" i="11" s="1"/>
  <c r="AW256" i="11"/>
  <c r="AW266" i="11" s="1"/>
  <c r="AK197" i="11"/>
  <c r="AK152" i="11"/>
  <c r="AK162" i="11" s="1"/>
  <c r="AK256" i="11"/>
  <c r="AK266" i="11" s="1"/>
  <c r="Y197" i="11"/>
  <c r="Y152" i="11"/>
  <c r="Y162" i="11" s="1"/>
  <c r="Y256" i="11"/>
  <c r="M197" i="11"/>
  <c r="M152" i="11"/>
  <c r="M162" i="11" s="1"/>
  <c r="M256" i="11"/>
  <c r="AW171" i="11"/>
  <c r="AW126" i="11"/>
  <c r="AW136" i="11" s="1"/>
  <c r="AK171" i="11"/>
  <c r="AK126" i="11"/>
  <c r="AK136" i="11" s="1"/>
  <c r="Y171" i="11"/>
  <c r="Y126" i="11"/>
  <c r="Y136" i="11" s="1"/>
  <c r="M171" i="11"/>
  <c r="M126" i="11"/>
  <c r="M136" i="11" s="1"/>
  <c r="AW197" i="10"/>
  <c r="AW152" i="10"/>
  <c r="AW162" i="10" s="1"/>
  <c r="AW256" i="10"/>
  <c r="AK197" i="10"/>
  <c r="AK152" i="10"/>
  <c r="AK162" i="10" s="1"/>
  <c r="AK256" i="10"/>
  <c r="AK266" i="10" s="1"/>
  <c r="Y197" i="10"/>
  <c r="Y152" i="10"/>
  <c r="Y162" i="10" s="1"/>
  <c r="Y256" i="10"/>
  <c r="Y266" i="10" s="1"/>
  <c r="M197" i="10"/>
  <c r="M152" i="10"/>
  <c r="M162" i="10" s="1"/>
  <c r="M256" i="10"/>
  <c r="AW171" i="10"/>
  <c r="AW126" i="10"/>
  <c r="AW136" i="10" s="1"/>
  <c r="AK171" i="10"/>
  <c r="AK126" i="10"/>
  <c r="AK136" i="10" s="1"/>
  <c r="Y171" i="10"/>
  <c r="Y126" i="10"/>
  <c r="Y136" i="10" s="1"/>
  <c r="M171" i="10"/>
  <c r="M126" i="10"/>
  <c r="M136" i="10" s="1"/>
  <c r="AW197" i="9"/>
  <c r="AW152" i="9"/>
  <c r="AW162" i="9" s="1"/>
  <c r="AW256" i="9"/>
  <c r="AK197" i="9"/>
  <c r="AK152" i="9"/>
  <c r="AK162" i="9" s="1"/>
  <c r="AK256" i="9"/>
  <c r="AK266" i="9" s="1"/>
  <c r="Y197" i="9"/>
  <c r="Y152" i="9"/>
  <c r="Y162" i="9" s="1"/>
  <c r="Y256" i="9"/>
  <c r="M197" i="9"/>
  <c r="M152" i="9"/>
  <c r="M162" i="9" s="1"/>
  <c r="M256" i="9"/>
  <c r="M266" i="9" s="1"/>
  <c r="AW171" i="9"/>
  <c r="AW126" i="9"/>
  <c r="AW136" i="9" s="1"/>
  <c r="AK171" i="9"/>
  <c r="AK126" i="9"/>
  <c r="AK136" i="9" s="1"/>
  <c r="Y171" i="9"/>
  <c r="Y126" i="9"/>
  <c r="Y136" i="9" s="1"/>
  <c r="M171" i="9"/>
  <c r="M126" i="9"/>
  <c r="M136" i="9" s="1"/>
  <c r="AW197" i="8"/>
  <c r="AW152" i="8"/>
  <c r="AW162" i="8" s="1"/>
  <c r="AW256" i="8"/>
  <c r="AW266" i="8" s="1"/>
  <c r="AK197" i="8"/>
  <c r="AK152" i="8"/>
  <c r="AK162" i="8" s="1"/>
  <c r="AK256" i="8"/>
  <c r="AK266" i="8" s="1"/>
  <c r="Y197" i="8"/>
  <c r="Y152" i="8"/>
  <c r="Y162" i="8" s="1"/>
  <c r="Y256" i="8"/>
  <c r="Y266" i="8" s="1"/>
  <c r="M197" i="8"/>
  <c r="M152" i="8"/>
  <c r="M162" i="8" s="1"/>
  <c r="M256" i="8"/>
  <c r="M266" i="8" s="1"/>
  <c r="AW171" i="8"/>
  <c r="AW126" i="8"/>
  <c r="AW136" i="8" s="1"/>
  <c r="AK171" i="8"/>
  <c r="AK126" i="8"/>
  <c r="AK136" i="8" s="1"/>
  <c r="Y171" i="8"/>
  <c r="Y126" i="8"/>
  <c r="Y136" i="8" s="1"/>
  <c r="M171" i="8"/>
  <c r="M126" i="8"/>
  <c r="M136" i="8" s="1"/>
  <c r="AW197" i="7"/>
  <c r="AW152" i="7"/>
  <c r="AW162" i="7" s="1"/>
  <c r="AW256" i="7"/>
  <c r="AK197" i="7"/>
  <c r="AK152" i="7"/>
  <c r="AK162" i="7" s="1"/>
  <c r="AK256" i="7"/>
  <c r="AK266" i="7" s="1"/>
  <c r="Y197" i="7"/>
  <c r="Y152" i="7"/>
  <c r="Y162" i="7" s="1"/>
  <c r="Y256" i="7"/>
  <c r="M197" i="7"/>
  <c r="M152" i="7"/>
  <c r="M162" i="7" s="1"/>
  <c r="M256" i="7"/>
  <c r="AW171" i="7"/>
  <c r="AW126" i="7"/>
  <c r="AW136" i="7" s="1"/>
  <c r="AK171" i="7"/>
  <c r="AK126" i="7"/>
  <c r="AK136" i="7" s="1"/>
  <c r="Y171" i="7"/>
  <c r="Y126" i="7"/>
  <c r="Y136" i="7" s="1"/>
  <c r="M171" i="7"/>
  <c r="M126" i="7"/>
  <c r="M136" i="7" s="1"/>
  <c r="AW197" i="6"/>
  <c r="AW152" i="6"/>
  <c r="AW162" i="6" s="1"/>
  <c r="AW256" i="6"/>
  <c r="AW266" i="6" s="1"/>
  <c r="AK197" i="6"/>
  <c r="AK152" i="6"/>
  <c r="AK162" i="6" s="1"/>
  <c r="AK256" i="6"/>
  <c r="AK266" i="6" s="1"/>
  <c r="Y197" i="6"/>
  <c r="Y152" i="6"/>
  <c r="Y162" i="6" s="1"/>
  <c r="Y256" i="6"/>
  <c r="Y266" i="6" s="1"/>
  <c r="M197" i="6"/>
  <c r="M152" i="6"/>
  <c r="M162" i="6" s="1"/>
  <c r="M256" i="6"/>
  <c r="AW171" i="6"/>
  <c r="AW126" i="6"/>
  <c r="AW136" i="6" s="1"/>
  <c r="AK171" i="6"/>
  <c r="AK126" i="6"/>
  <c r="AK136" i="6" s="1"/>
  <c r="Y171" i="6"/>
  <c r="Y126" i="6"/>
  <c r="Y136" i="6" s="1"/>
  <c r="M171" i="6"/>
  <c r="M126" i="6"/>
  <c r="M136" i="6" s="1"/>
  <c r="AW197" i="5"/>
  <c r="AW152" i="5"/>
  <c r="AW162" i="5" s="1"/>
  <c r="AW256" i="5"/>
  <c r="AK197" i="5"/>
  <c r="AK152" i="5"/>
  <c r="AK162" i="5" s="1"/>
  <c r="AK256" i="5"/>
  <c r="AK266" i="5" s="1"/>
  <c r="Y197" i="5"/>
  <c r="Y152" i="5"/>
  <c r="Y162" i="5" s="1"/>
  <c r="Y256" i="5"/>
  <c r="Y266" i="5" s="1"/>
  <c r="M197" i="5"/>
  <c r="M152" i="5"/>
  <c r="M162" i="5" s="1"/>
  <c r="M256" i="5"/>
  <c r="AW171" i="5"/>
  <c r="AW126" i="5"/>
  <c r="AW136" i="5" s="1"/>
  <c r="AK171" i="5"/>
  <c r="AK126" i="5"/>
  <c r="AK136" i="5" s="1"/>
  <c r="Y171" i="5"/>
  <c r="Y126" i="5"/>
  <c r="Y136" i="5" s="1"/>
  <c r="M171" i="5"/>
  <c r="M126" i="5"/>
  <c r="M136" i="5" s="1"/>
  <c r="M272" i="12"/>
  <c r="AI272" i="11"/>
  <c r="W272" i="10"/>
  <c r="K272" i="10"/>
  <c r="K272" i="8"/>
  <c r="AW272" i="8"/>
  <c r="AI272" i="7"/>
  <c r="AU272" i="7"/>
  <c r="AI240" i="4"/>
  <c r="AI110" i="4"/>
  <c r="K266" i="4"/>
  <c r="W240" i="4"/>
  <c r="AI188" i="4"/>
  <c r="W136" i="4"/>
  <c r="K110" i="4"/>
  <c r="AI136" i="4"/>
  <c r="W266" i="4"/>
  <c r="K240" i="4"/>
  <c r="W214" i="4"/>
  <c r="W188" i="4"/>
  <c r="D76" i="13"/>
  <c r="D16" i="13"/>
  <c r="D18" i="13"/>
  <c r="AK256" i="4"/>
  <c r="AK266" i="4"/>
  <c r="AK204" i="4"/>
  <c r="AK214" i="4"/>
  <c r="Y178" i="4"/>
  <c r="Y188" i="4"/>
  <c r="D243" i="13"/>
  <c r="D171" i="13"/>
  <c r="D119" i="13"/>
  <c r="D67" i="13"/>
  <c r="D191" i="13"/>
  <c r="D223" i="13"/>
  <c r="D139" i="13"/>
  <c r="D250" i="13"/>
  <c r="K131" i="13"/>
  <c r="D127" i="13"/>
  <c r="D146" i="13"/>
  <c r="K272" i="1"/>
  <c r="D87" i="13"/>
  <c r="D94" i="13"/>
  <c r="D198" i="13"/>
  <c r="W46" i="13"/>
  <c r="D42" i="13"/>
  <c r="AU264" i="13"/>
  <c r="AU238" i="13"/>
  <c r="AU195" i="13"/>
  <c r="AU212" i="13" s="1"/>
  <c r="D190" i="13"/>
  <c r="AU214" i="1"/>
  <c r="AU188" i="1"/>
  <c r="AU160" i="13"/>
  <c r="AU136" i="1"/>
  <c r="AU108" i="13"/>
  <c r="AU110" i="1"/>
  <c r="AU84" i="1"/>
  <c r="AU56" i="13"/>
  <c r="AU32" i="1"/>
  <c r="D249" i="13"/>
  <c r="D197" i="13"/>
  <c r="D165" i="13"/>
  <c r="D145" i="13"/>
  <c r="D93" i="13"/>
  <c r="D256" i="13"/>
  <c r="D231" i="13"/>
  <c r="D206" i="13"/>
  <c r="D181" i="13"/>
  <c r="D179" i="13"/>
  <c r="D154" i="13"/>
  <c r="D129" i="13"/>
  <c r="D100" i="13"/>
  <c r="D74" i="13"/>
  <c r="D50" i="13"/>
  <c r="D23" i="13"/>
  <c r="D15" i="13"/>
  <c r="W32" i="1"/>
  <c r="W272" i="1" s="1"/>
  <c r="AW272" i="1"/>
  <c r="AW266" i="1"/>
  <c r="AU117" i="13"/>
  <c r="AU134" i="13" s="1"/>
  <c r="D112" i="13"/>
  <c r="AU13" i="13"/>
  <c r="AU30" i="13" s="1"/>
  <c r="D8" i="13"/>
  <c r="AW202" i="13"/>
  <c r="AW212" i="13" s="1"/>
  <c r="AW176" i="13"/>
  <c r="AW186" i="13" s="1"/>
  <c r="AW221" i="13"/>
  <c r="AU272" i="12"/>
  <c r="AW272" i="11"/>
  <c r="AU272" i="11"/>
  <c r="AU300" i="11" s="1"/>
  <c r="AU272" i="10"/>
  <c r="AU318" i="9"/>
  <c r="AU303" i="9"/>
  <c r="AU301" i="9"/>
  <c r="AU294" i="9"/>
  <c r="AU293" i="9"/>
  <c r="AU302" i="9"/>
  <c r="AU300" i="9"/>
  <c r="AU318" i="8"/>
  <c r="AU303" i="8"/>
  <c r="AU301" i="8"/>
  <c r="AU293" i="8"/>
  <c r="AU294" i="8"/>
  <c r="AU302" i="8"/>
  <c r="AU300" i="8"/>
  <c r="AU318" i="7"/>
  <c r="AU303" i="7"/>
  <c r="AU301" i="7"/>
  <c r="AU294" i="7"/>
  <c r="AU293" i="7"/>
  <c r="AU302" i="7"/>
  <c r="AU300" i="7"/>
  <c r="AU272" i="6"/>
  <c r="AW272" i="6"/>
  <c r="AU272" i="5"/>
  <c r="AW197" i="4"/>
  <c r="AW152" i="4"/>
  <c r="AW162" i="4" s="1"/>
  <c r="AW223" i="4"/>
  <c r="AW178" i="4"/>
  <c r="AW188" i="4" s="1"/>
  <c r="AU272" i="4"/>
  <c r="AU300" i="4"/>
  <c r="AW197" i="1"/>
  <c r="AW152" i="1"/>
  <c r="AW162" i="1" s="1"/>
  <c r="AU272" i="1"/>
  <c r="AW223" i="1"/>
  <c r="AW178" i="1"/>
  <c r="AW188" i="1" s="1"/>
  <c r="D29" i="1"/>
  <c r="K272" i="5"/>
  <c r="K294" i="5" s="1"/>
  <c r="Y228" i="13"/>
  <c r="Y238" i="13"/>
  <c r="W272" i="12"/>
  <c r="AI272" i="12"/>
  <c r="AK272" i="12"/>
  <c r="K272" i="12"/>
  <c r="K300" i="12" s="1"/>
  <c r="D295" i="12"/>
  <c r="W272" i="11"/>
  <c r="AI318" i="11"/>
  <c r="AI303" i="11"/>
  <c r="AI301" i="11"/>
  <c r="AI294" i="11"/>
  <c r="AI293" i="11"/>
  <c r="W143" i="13"/>
  <c r="AI300" i="11"/>
  <c r="D295" i="11"/>
  <c r="AI302" i="11"/>
  <c r="W318" i="10"/>
  <c r="W303" i="10"/>
  <c r="W301" i="10"/>
  <c r="W294" i="10"/>
  <c r="W293" i="10"/>
  <c r="W302" i="10"/>
  <c r="K318" i="10"/>
  <c r="K303" i="10"/>
  <c r="K301" i="10"/>
  <c r="K294" i="10"/>
  <c r="K293" i="10"/>
  <c r="K302" i="10"/>
  <c r="W150" i="13"/>
  <c r="K300" i="10"/>
  <c r="W228" i="13"/>
  <c r="AK272" i="10"/>
  <c r="Y272" i="10"/>
  <c r="AI272" i="10"/>
  <c r="AI300" i="10" s="1"/>
  <c r="W300" i="10"/>
  <c r="D295" i="10"/>
  <c r="AI318" i="9"/>
  <c r="AI303" i="9"/>
  <c r="AI301" i="9"/>
  <c r="AI294" i="9"/>
  <c r="AI293" i="9"/>
  <c r="AI300" i="9"/>
  <c r="AI302" i="9"/>
  <c r="AI105" i="13"/>
  <c r="W124" i="13"/>
  <c r="AI157" i="13"/>
  <c r="M272" i="9"/>
  <c r="W295" i="9"/>
  <c r="K272" i="9"/>
  <c r="W272" i="9"/>
  <c r="K318" i="8"/>
  <c r="K303" i="8"/>
  <c r="K301" i="8"/>
  <c r="K294" i="8"/>
  <c r="K293" i="8"/>
  <c r="K302" i="8"/>
  <c r="K300" i="8"/>
  <c r="Y272" i="8"/>
  <c r="M272" i="8"/>
  <c r="K261" i="13"/>
  <c r="AI272" i="8"/>
  <c r="AI300" i="8" s="1"/>
  <c r="D295" i="8"/>
  <c r="AK272" i="8"/>
  <c r="W272" i="8"/>
  <c r="AI318" i="7"/>
  <c r="AI303" i="7"/>
  <c r="AI301" i="7"/>
  <c r="AI294" i="7"/>
  <c r="AI293" i="7"/>
  <c r="AI302" i="7"/>
  <c r="AI300" i="7"/>
  <c r="W272" i="7"/>
  <c r="W300" i="7"/>
  <c r="W202" i="13"/>
  <c r="K272" i="7"/>
  <c r="D295" i="7"/>
  <c r="AI209" i="13"/>
  <c r="W272" i="6"/>
  <c r="K272" i="6"/>
  <c r="D295" i="6"/>
  <c r="Y272" i="6"/>
  <c r="AI235" i="13"/>
  <c r="AI272" i="6"/>
  <c r="K235" i="13"/>
  <c r="AK272" i="6"/>
  <c r="K300" i="6"/>
  <c r="AI272" i="5"/>
  <c r="AI300" i="5" s="1"/>
  <c r="W247" i="13"/>
  <c r="AI53" i="13"/>
  <c r="AK272" i="5"/>
  <c r="D131" i="13"/>
  <c r="W272" i="5"/>
  <c r="Y272" i="5"/>
  <c r="D295" i="5"/>
  <c r="W300" i="1"/>
  <c r="AK197" i="1"/>
  <c r="AK152" i="1"/>
  <c r="AK162" i="1" s="1"/>
  <c r="M266" i="1"/>
  <c r="D240" i="1"/>
  <c r="D136" i="1"/>
  <c r="M171" i="1"/>
  <c r="M126" i="1"/>
  <c r="M136" i="1" s="1"/>
  <c r="AK256" i="1"/>
  <c r="AK272" i="1" s="1"/>
  <c r="D266" i="1"/>
  <c r="D107" i="1"/>
  <c r="D110" i="1" s="1"/>
  <c r="AI131" i="13"/>
  <c r="D214" i="1"/>
  <c r="AK223" i="1"/>
  <c r="AK178" i="1"/>
  <c r="AK188" i="1"/>
  <c r="Y223" i="1"/>
  <c r="Y178" i="1"/>
  <c r="Y188" i="1" s="1"/>
  <c r="D32" i="1"/>
  <c r="D209" i="13"/>
  <c r="D188" i="1"/>
  <c r="D295" i="1"/>
  <c r="AI272" i="1"/>
  <c r="D235" i="13"/>
  <c r="Y197" i="1"/>
  <c r="Y152" i="1"/>
  <c r="Y162" i="1"/>
  <c r="M197" i="1"/>
  <c r="M152" i="1"/>
  <c r="M162" i="1" s="1"/>
  <c r="D159" i="1"/>
  <c r="D162" i="1" s="1"/>
  <c r="D55" i="1"/>
  <c r="D58" i="1" s="1"/>
  <c r="D272" i="1" s="1"/>
  <c r="AI261" i="13"/>
  <c r="D261" i="13"/>
  <c r="AI183" i="13"/>
  <c r="D183" i="13"/>
  <c r="W238" i="13"/>
  <c r="D157" i="13"/>
  <c r="W56" i="13"/>
  <c r="D79" i="13"/>
  <c r="K105" i="13"/>
  <c r="D105" i="13"/>
  <c r="W176" i="13"/>
  <c r="W186" i="13" s="1"/>
  <c r="D81" i="4"/>
  <c r="AI58" i="4"/>
  <c r="D263" i="4"/>
  <c r="D211" i="4"/>
  <c r="K162" i="4"/>
  <c r="K84" i="4"/>
  <c r="D107" i="4"/>
  <c r="AI84" i="4"/>
  <c r="W110" i="4"/>
  <c r="K188" i="4"/>
  <c r="W58" i="4"/>
  <c r="AI162" i="4"/>
  <c r="W32" i="4"/>
  <c r="W162" i="4"/>
  <c r="K136" i="4"/>
  <c r="D133" i="4"/>
  <c r="AI32" i="4"/>
  <c r="D29" i="4"/>
  <c r="W254" i="13"/>
  <c r="M272" i="4"/>
  <c r="W65" i="13"/>
  <c r="W117" i="13"/>
  <c r="W195" i="13"/>
  <c r="K32" i="4"/>
  <c r="Y272" i="4"/>
  <c r="Y223" i="4"/>
  <c r="D145" i="4"/>
  <c r="D197" i="4"/>
  <c r="D22" i="4"/>
  <c r="D48" i="4"/>
  <c r="AK272" i="4"/>
  <c r="D100" i="4"/>
  <c r="D230" i="4"/>
  <c r="D126" i="4"/>
  <c r="D249" i="4"/>
  <c r="D15" i="4"/>
  <c r="D223" i="4"/>
  <c r="D240" i="4" s="1"/>
  <c r="D119" i="4"/>
  <c r="D136" i="4" s="1"/>
  <c r="D41" i="4"/>
  <c r="D204" i="4"/>
  <c r="D74" i="4"/>
  <c r="D93" i="4"/>
  <c r="D67" i="4"/>
  <c r="M197" i="4"/>
  <c r="M152" i="4"/>
  <c r="M162" i="4" s="1"/>
  <c r="Y152" i="4"/>
  <c r="Y162" i="4" s="1"/>
  <c r="Y197" i="4"/>
  <c r="D178" i="4"/>
  <c r="D152" i="4"/>
  <c r="D256" i="4"/>
  <c r="D171" i="4"/>
  <c r="M178" i="4"/>
  <c r="M188" i="4" s="1"/>
  <c r="M223" i="4"/>
  <c r="AK178" i="4"/>
  <c r="AK188" i="4" s="1"/>
  <c r="AK223" i="4"/>
  <c r="W98" i="13"/>
  <c r="AI143" i="13"/>
  <c r="K295" i="4"/>
  <c r="AI150" i="13"/>
  <c r="AI72" i="13"/>
  <c r="AI98" i="13"/>
  <c r="AI46" i="13"/>
  <c r="AI202" i="13"/>
  <c r="AI39" i="13"/>
  <c r="AI65" i="13"/>
  <c r="AI82" i="13" s="1"/>
  <c r="AI228" i="13"/>
  <c r="AI13" i="13"/>
  <c r="AI195" i="13"/>
  <c r="AI176" i="13"/>
  <c r="W72" i="13"/>
  <c r="W82" i="13" s="1"/>
  <c r="AK270" i="13"/>
  <c r="AI254" i="13"/>
  <c r="AI221" i="13"/>
  <c r="Y270" i="13"/>
  <c r="AI247" i="13"/>
  <c r="AI91" i="13"/>
  <c r="AI117" i="13"/>
  <c r="AI20" i="13"/>
  <c r="AI124" i="13"/>
  <c r="W91" i="13"/>
  <c r="W108" i="13" s="1"/>
  <c r="M270" i="13"/>
  <c r="AI169" i="13"/>
  <c r="W20" i="13"/>
  <c r="M195" i="13"/>
  <c r="M150" i="13"/>
  <c r="M160" i="13" s="1"/>
  <c r="AK150" i="13"/>
  <c r="AK160" i="13" s="1"/>
  <c r="AK195" i="13"/>
  <c r="Y195" i="13"/>
  <c r="Y150" i="13"/>
  <c r="Y160" i="13" s="1"/>
  <c r="M221" i="13"/>
  <c r="M176" i="13"/>
  <c r="M186" i="13" s="1"/>
  <c r="AK176" i="13"/>
  <c r="AK186" i="13" s="1"/>
  <c r="AK221" i="13"/>
  <c r="M223" i="12" l="1"/>
  <c r="M178" i="12"/>
  <c r="M188" i="12" s="1"/>
  <c r="Y223" i="12"/>
  <c r="Y178" i="12"/>
  <c r="Y188" i="12" s="1"/>
  <c r="AK223" i="12"/>
  <c r="AK178" i="12"/>
  <c r="AK188" i="12" s="1"/>
  <c r="AW223" i="12"/>
  <c r="AW178" i="12"/>
  <c r="AW188" i="12" s="1"/>
  <c r="M204" i="12"/>
  <c r="M214" i="12" s="1"/>
  <c r="Y272" i="12"/>
  <c r="Y266" i="12"/>
  <c r="Y204" i="12"/>
  <c r="Y214" i="12" s="1"/>
  <c r="AK204" i="12"/>
  <c r="AK214" i="12" s="1"/>
  <c r="AW272" i="12"/>
  <c r="AW266" i="12"/>
  <c r="AW204" i="12"/>
  <c r="AW214" i="12" s="1"/>
  <c r="M223" i="11"/>
  <c r="M178" i="11"/>
  <c r="M188" i="11" s="1"/>
  <c r="Y223" i="11"/>
  <c r="Y178" i="11"/>
  <c r="Y188" i="11" s="1"/>
  <c r="AK223" i="11"/>
  <c r="AK178" i="11"/>
  <c r="AK188" i="11" s="1"/>
  <c r="AW223" i="11"/>
  <c r="AW178" i="11"/>
  <c r="AW188" i="11" s="1"/>
  <c r="M272" i="11"/>
  <c r="M266" i="11"/>
  <c r="M204" i="11"/>
  <c r="M214" i="11" s="1"/>
  <c r="Y272" i="11"/>
  <c r="Y266" i="11"/>
  <c r="Y204" i="11"/>
  <c r="Y214" i="11" s="1"/>
  <c r="AK204" i="11"/>
  <c r="AK214" i="11" s="1"/>
  <c r="AW204" i="11"/>
  <c r="AW214" i="11" s="1"/>
  <c r="M223" i="10"/>
  <c r="M178" i="10"/>
  <c r="M188" i="10" s="1"/>
  <c r="Y223" i="10"/>
  <c r="Y178" i="10"/>
  <c r="Y188" i="10" s="1"/>
  <c r="AK223" i="10"/>
  <c r="AK178" i="10"/>
  <c r="AK188" i="10" s="1"/>
  <c r="AW223" i="10"/>
  <c r="AW178" i="10"/>
  <c r="AW188" i="10" s="1"/>
  <c r="M272" i="10"/>
  <c r="M266" i="10"/>
  <c r="M204" i="10"/>
  <c r="M214" i="10" s="1"/>
  <c r="Y204" i="10"/>
  <c r="Y214" i="10" s="1"/>
  <c r="AK204" i="10"/>
  <c r="AK214" i="10" s="1"/>
  <c r="AW272" i="10"/>
  <c r="AW266" i="10"/>
  <c r="AW204" i="10"/>
  <c r="AW214" i="10" s="1"/>
  <c r="M223" i="9"/>
  <c r="M178" i="9"/>
  <c r="M188" i="9" s="1"/>
  <c r="Y223" i="9"/>
  <c r="Y178" i="9"/>
  <c r="Y188" i="9" s="1"/>
  <c r="AK223" i="9"/>
  <c r="AK178" i="9"/>
  <c r="AK188" i="9" s="1"/>
  <c r="AW223" i="9"/>
  <c r="AW178" i="9"/>
  <c r="AW188" i="9" s="1"/>
  <c r="M204" i="9"/>
  <c r="M214" i="9" s="1"/>
  <c r="Y272" i="9"/>
  <c r="Y266" i="9"/>
  <c r="Y204" i="9"/>
  <c r="Y214" i="9" s="1"/>
  <c r="AK204" i="9"/>
  <c r="AK214" i="9" s="1"/>
  <c r="AW272" i="9"/>
  <c r="AW266" i="9"/>
  <c r="AW204" i="9"/>
  <c r="AW214" i="9" s="1"/>
  <c r="M223" i="8"/>
  <c r="M178" i="8"/>
  <c r="M188" i="8" s="1"/>
  <c r="Y223" i="8"/>
  <c r="Y178" i="8"/>
  <c r="Y188" i="8" s="1"/>
  <c r="AK223" i="8"/>
  <c r="AK178" i="8"/>
  <c r="AK188" i="8" s="1"/>
  <c r="AW223" i="8"/>
  <c r="AW178" i="8"/>
  <c r="AW188" i="8" s="1"/>
  <c r="M204" i="8"/>
  <c r="M214" i="8" s="1"/>
  <c r="Y204" i="8"/>
  <c r="Y214" i="8" s="1"/>
  <c r="AK204" i="8"/>
  <c r="AK214" i="8" s="1"/>
  <c r="AW204" i="8"/>
  <c r="AW214" i="8" s="1"/>
  <c r="M223" i="7"/>
  <c r="M178" i="7"/>
  <c r="M188" i="7" s="1"/>
  <c r="Y223" i="7"/>
  <c r="Y178" i="7"/>
  <c r="Y188" i="7" s="1"/>
  <c r="AK223" i="7"/>
  <c r="AK178" i="7"/>
  <c r="AK188" i="7" s="1"/>
  <c r="AW223" i="7"/>
  <c r="AW178" i="7"/>
  <c r="AW188" i="7" s="1"/>
  <c r="M272" i="7"/>
  <c r="M266" i="7"/>
  <c r="M204" i="7"/>
  <c r="M214" i="7" s="1"/>
  <c r="Y272" i="7"/>
  <c r="Y266" i="7"/>
  <c r="Y204" i="7"/>
  <c r="Y214" i="7" s="1"/>
  <c r="AK204" i="7"/>
  <c r="AK214" i="7" s="1"/>
  <c r="AW272" i="7"/>
  <c r="AW266" i="7"/>
  <c r="AW204" i="7"/>
  <c r="AW214" i="7" s="1"/>
  <c r="M223" i="6"/>
  <c r="M178" i="6"/>
  <c r="M188" i="6" s="1"/>
  <c r="Y223" i="6"/>
  <c r="Y178" i="6"/>
  <c r="Y188" i="6" s="1"/>
  <c r="AK223" i="6"/>
  <c r="AK178" i="6"/>
  <c r="AK188" i="6" s="1"/>
  <c r="AW223" i="6"/>
  <c r="AW178" i="6"/>
  <c r="AW188" i="6" s="1"/>
  <c r="M272" i="6"/>
  <c r="M266" i="6"/>
  <c r="M204" i="6"/>
  <c r="M214" i="6" s="1"/>
  <c r="Y204" i="6"/>
  <c r="Y214" i="6" s="1"/>
  <c r="AK204" i="6"/>
  <c r="AK214" i="6" s="1"/>
  <c r="AW204" i="6"/>
  <c r="AW214" i="6" s="1"/>
  <c r="M223" i="5"/>
  <c r="M178" i="5"/>
  <c r="M188" i="5" s="1"/>
  <c r="Y223" i="5"/>
  <c r="Y178" i="5"/>
  <c r="Y188" i="5" s="1"/>
  <c r="AK223" i="5"/>
  <c r="AK178" i="5"/>
  <c r="AK188" i="5" s="1"/>
  <c r="AW223" i="5"/>
  <c r="AW178" i="5"/>
  <c r="AW188" i="5" s="1"/>
  <c r="M272" i="5"/>
  <c r="M266" i="5"/>
  <c r="M204" i="5"/>
  <c r="M214" i="5" s="1"/>
  <c r="Y204" i="5"/>
  <c r="Y214" i="5" s="1"/>
  <c r="AK204" i="5"/>
  <c r="AK214" i="5" s="1"/>
  <c r="AW272" i="5"/>
  <c r="AW266" i="5"/>
  <c r="AW204" i="5"/>
  <c r="AW214" i="5" s="1"/>
  <c r="AK272" i="11"/>
  <c r="D272" i="10"/>
  <c r="AK272" i="9"/>
  <c r="AK272" i="7"/>
  <c r="D272" i="6"/>
  <c r="D272" i="5"/>
  <c r="D266" i="4"/>
  <c r="D58" i="4"/>
  <c r="AK230" i="4"/>
  <c r="AK240" i="4"/>
  <c r="M230" i="4"/>
  <c r="M240" i="4"/>
  <c r="Y204" i="4"/>
  <c r="Y214" i="4"/>
  <c r="M204" i="4"/>
  <c r="M214" i="4"/>
  <c r="Y230" i="4"/>
  <c r="Y240" i="4"/>
  <c r="W160" i="13"/>
  <c r="AU270" i="13"/>
  <c r="D272" i="12"/>
  <c r="D303" i="12" s="1"/>
  <c r="D303" i="10"/>
  <c r="D272" i="9"/>
  <c r="D318" i="9" s="1"/>
  <c r="D272" i="8"/>
  <c r="D303" i="8" s="1"/>
  <c r="D214" i="4"/>
  <c r="D188" i="4"/>
  <c r="D162" i="4"/>
  <c r="D110" i="4"/>
  <c r="AW228" i="13"/>
  <c r="AW238" i="13" s="1"/>
  <c r="AU318" i="12"/>
  <c r="AU303" i="12"/>
  <c r="AU301" i="12"/>
  <c r="AU293" i="12"/>
  <c r="AU294" i="12"/>
  <c r="AU302" i="12"/>
  <c r="AU300" i="12"/>
  <c r="AU318" i="11"/>
  <c r="AU303" i="11"/>
  <c r="AU301" i="11"/>
  <c r="AU294" i="11"/>
  <c r="AU293" i="11"/>
  <c r="AU302" i="11"/>
  <c r="AU318" i="10"/>
  <c r="AU303" i="10"/>
  <c r="AU301" i="10"/>
  <c r="AU293" i="10"/>
  <c r="AU294" i="10"/>
  <c r="AU302" i="10"/>
  <c r="AU300" i="10"/>
  <c r="AU304" i="9"/>
  <c r="AU304" i="8"/>
  <c r="AU304" i="7"/>
  <c r="AU318" i="6"/>
  <c r="AU303" i="6"/>
  <c r="AU293" i="6"/>
  <c r="AU301" i="6"/>
  <c r="AU294" i="6"/>
  <c r="AU300" i="6"/>
  <c r="AU302" i="6"/>
  <c r="AU318" i="5"/>
  <c r="AU303" i="5"/>
  <c r="AU301" i="5"/>
  <c r="AU294" i="5"/>
  <c r="AU293" i="5"/>
  <c r="AU302" i="5"/>
  <c r="AU300" i="5"/>
  <c r="AU318" i="4"/>
  <c r="AU303" i="4"/>
  <c r="AU301" i="4"/>
  <c r="AU293" i="4"/>
  <c r="AU294" i="4"/>
  <c r="AU302" i="4"/>
  <c r="AW204" i="4"/>
  <c r="AW214" i="4" s="1"/>
  <c r="AW230" i="4"/>
  <c r="AW240" i="4" s="1"/>
  <c r="AW230" i="1"/>
  <c r="AW240" i="1" s="1"/>
  <c r="AU318" i="1"/>
  <c r="AU303" i="1"/>
  <c r="AU301" i="1"/>
  <c r="AU294" i="1"/>
  <c r="AU293" i="1"/>
  <c r="AU302" i="1"/>
  <c r="AU300" i="1"/>
  <c r="AW204" i="1"/>
  <c r="AW214" i="1" s="1"/>
  <c r="M202" i="13"/>
  <c r="M212" i="13"/>
  <c r="M228" i="13"/>
  <c r="M238" i="13" s="1"/>
  <c r="K272" i="11"/>
  <c r="K294" i="11" s="1"/>
  <c r="D272" i="11"/>
  <c r="D301" i="11" s="1"/>
  <c r="K301" i="11"/>
  <c r="K293" i="11"/>
  <c r="D272" i="7"/>
  <c r="D301" i="7" s="1"/>
  <c r="K300" i="5"/>
  <c r="K293" i="5"/>
  <c r="K302" i="5"/>
  <c r="K301" i="5"/>
  <c r="K303" i="5"/>
  <c r="K318" i="5"/>
  <c r="D301" i="5"/>
  <c r="AK228" i="13"/>
  <c r="AK238" i="13" s="1"/>
  <c r="AK202" i="13"/>
  <c r="AK212" i="13" s="1"/>
  <c r="Y202" i="13"/>
  <c r="Y212" i="13" s="1"/>
  <c r="W318" i="12"/>
  <c r="W303" i="12"/>
  <c r="W301" i="12"/>
  <c r="W294" i="12"/>
  <c r="W293" i="12"/>
  <c r="W302" i="12"/>
  <c r="AI318" i="12"/>
  <c r="AI303" i="12"/>
  <c r="AI301" i="12"/>
  <c r="AI294" i="12"/>
  <c r="AI293" i="12"/>
  <c r="AI302" i="12"/>
  <c r="K318" i="12"/>
  <c r="K303" i="12"/>
  <c r="K301" i="12"/>
  <c r="K294" i="12"/>
  <c r="K293" i="12"/>
  <c r="K302" i="12"/>
  <c r="W300" i="12"/>
  <c r="AI300" i="12"/>
  <c r="AI304" i="12" s="1"/>
  <c r="AI304" i="11"/>
  <c r="W318" i="11"/>
  <c r="W303" i="11"/>
  <c r="W301" i="11"/>
  <c r="W294" i="11"/>
  <c r="W293" i="11"/>
  <c r="W302" i="11"/>
  <c r="W134" i="13"/>
  <c r="W300" i="11"/>
  <c r="W304" i="10"/>
  <c r="AI318" i="10"/>
  <c r="AI303" i="10"/>
  <c r="AI301" i="10"/>
  <c r="AI294" i="10"/>
  <c r="AI293" i="10"/>
  <c r="AI302" i="10"/>
  <c r="K304" i="10"/>
  <c r="K318" i="9"/>
  <c r="K303" i="9"/>
  <c r="K301" i="9"/>
  <c r="K294" i="9"/>
  <c r="K293" i="9"/>
  <c r="K302" i="9"/>
  <c r="W318" i="9"/>
  <c r="W303" i="9"/>
  <c r="W301" i="9"/>
  <c r="W294" i="9"/>
  <c r="W293" i="9"/>
  <c r="W300" i="9"/>
  <c r="W302" i="9"/>
  <c r="AI304" i="9"/>
  <c r="K300" i="9"/>
  <c r="D295" i="9"/>
  <c r="K304" i="8"/>
  <c r="W318" i="8"/>
  <c r="W303" i="8"/>
  <c r="W301" i="8"/>
  <c r="W294" i="8"/>
  <c r="W293" i="8"/>
  <c r="W302" i="8"/>
  <c r="W300" i="8"/>
  <c r="W304" i="8" s="1"/>
  <c r="AI318" i="8"/>
  <c r="AI303" i="8"/>
  <c r="AI301" i="8"/>
  <c r="AI294" i="8"/>
  <c r="AI293" i="8"/>
  <c r="AI302" i="8"/>
  <c r="AI304" i="7"/>
  <c r="K318" i="7"/>
  <c r="K303" i="7"/>
  <c r="K301" i="7"/>
  <c r="K294" i="7"/>
  <c r="K293" i="7"/>
  <c r="K302" i="7"/>
  <c r="W318" i="7"/>
  <c r="W303" i="7"/>
  <c r="W301" i="7"/>
  <c r="W294" i="7"/>
  <c r="W293" i="7"/>
  <c r="W302" i="7"/>
  <c r="W304" i="7" s="1"/>
  <c r="W212" i="13"/>
  <c r="K300" i="7"/>
  <c r="K318" i="6"/>
  <c r="K303" i="6"/>
  <c r="K301" i="6"/>
  <c r="K294" i="6"/>
  <c r="K293" i="6"/>
  <c r="K302" i="6"/>
  <c r="W318" i="6"/>
  <c r="W303" i="6"/>
  <c r="W301" i="6"/>
  <c r="W294" i="6"/>
  <c r="W293" i="6"/>
  <c r="W300" i="6"/>
  <c r="W302" i="6"/>
  <c r="AI318" i="6"/>
  <c r="AI303" i="6"/>
  <c r="AI301" i="6"/>
  <c r="AI294" i="6"/>
  <c r="AI293" i="6"/>
  <c r="AI302" i="6"/>
  <c r="AI300" i="6"/>
  <c r="W318" i="5"/>
  <c r="W303" i="5"/>
  <c r="W301" i="5"/>
  <c r="W294" i="5"/>
  <c r="W293" i="5"/>
  <c r="W302" i="5"/>
  <c r="AI134" i="13"/>
  <c r="AI108" i="13"/>
  <c r="AI238" i="13"/>
  <c r="W300" i="5"/>
  <c r="AI318" i="5"/>
  <c r="AI303" i="5"/>
  <c r="AI301" i="5"/>
  <c r="AI294" i="5"/>
  <c r="AI293" i="5"/>
  <c r="AI302" i="5"/>
  <c r="AI212" i="13"/>
  <c r="W264" i="13"/>
  <c r="D300" i="1"/>
  <c r="AI318" i="1"/>
  <c r="AI303" i="1"/>
  <c r="AI301" i="1"/>
  <c r="AI294" i="1"/>
  <c r="AI293" i="1"/>
  <c r="AI302" i="1"/>
  <c r="AI186" i="13"/>
  <c r="M204" i="1"/>
  <c r="M214" i="1"/>
  <c r="Y230" i="1"/>
  <c r="Y240" i="1"/>
  <c r="AI300" i="1"/>
  <c r="AK266" i="1"/>
  <c r="AK204" i="1"/>
  <c r="AK214" i="1" s="1"/>
  <c r="K318" i="1"/>
  <c r="K303" i="1"/>
  <c r="K301" i="1"/>
  <c r="K294" i="1"/>
  <c r="K293" i="1"/>
  <c r="K302" i="1"/>
  <c r="K300" i="1"/>
  <c r="Y204" i="1"/>
  <c r="Y214" i="1" s="1"/>
  <c r="AK230" i="1"/>
  <c r="AK240" i="1" s="1"/>
  <c r="M223" i="1"/>
  <c r="M178" i="1"/>
  <c r="M188" i="1" s="1"/>
  <c r="AI160" i="13"/>
  <c r="W318" i="1"/>
  <c r="W303" i="1"/>
  <c r="W301" i="1"/>
  <c r="W294" i="1"/>
  <c r="W293" i="1"/>
  <c r="W302" i="1"/>
  <c r="AI264" i="13"/>
  <c r="AI56" i="13"/>
  <c r="D292" i="13"/>
  <c r="D304" i="13"/>
  <c r="D309" i="13" s="1"/>
  <c r="D84" i="4"/>
  <c r="D32" i="4"/>
  <c r="AI272" i="4"/>
  <c r="AI300" i="4" s="1"/>
  <c r="K272" i="4"/>
  <c r="K293" i="4" s="1"/>
  <c r="W272" i="4"/>
  <c r="W302" i="4" s="1"/>
  <c r="D295" i="4"/>
  <c r="AW230" i="12" l="1"/>
  <c r="AW240" i="12" s="1"/>
  <c r="AK230" i="12"/>
  <c r="AK240" i="12" s="1"/>
  <c r="Y230" i="12"/>
  <c r="Y240" i="12" s="1"/>
  <c r="M230" i="12"/>
  <c r="M240" i="12" s="1"/>
  <c r="AW230" i="11"/>
  <c r="AW240" i="11" s="1"/>
  <c r="AK230" i="11"/>
  <c r="AK240" i="11" s="1"/>
  <c r="Y230" i="11"/>
  <c r="Y240" i="11" s="1"/>
  <c r="M230" i="11"/>
  <c r="M240" i="11" s="1"/>
  <c r="AW230" i="10"/>
  <c r="AW240" i="10" s="1"/>
  <c r="AK230" i="10"/>
  <c r="AK240" i="10" s="1"/>
  <c r="Y230" i="10"/>
  <c r="Y240" i="10" s="1"/>
  <c r="M230" i="10"/>
  <c r="M240" i="10" s="1"/>
  <c r="AW230" i="9"/>
  <c r="AW240" i="9" s="1"/>
  <c r="AK230" i="9"/>
  <c r="AK240" i="9" s="1"/>
  <c r="Y230" i="9"/>
  <c r="Y240" i="9" s="1"/>
  <c r="M230" i="9"/>
  <c r="M240" i="9" s="1"/>
  <c r="AW230" i="8"/>
  <c r="AW240" i="8" s="1"/>
  <c r="AK230" i="8"/>
  <c r="AK240" i="8" s="1"/>
  <c r="Y230" i="8"/>
  <c r="Y240" i="8" s="1"/>
  <c r="M230" i="8"/>
  <c r="M240" i="8" s="1"/>
  <c r="AW230" i="7"/>
  <c r="AW240" i="7" s="1"/>
  <c r="AK230" i="7"/>
  <c r="AK240" i="7" s="1"/>
  <c r="Y230" i="7"/>
  <c r="Y240" i="7" s="1"/>
  <c r="M230" i="7"/>
  <c r="M240" i="7" s="1"/>
  <c r="AW230" i="6"/>
  <c r="AW240" i="6" s="1"/>
  <c r="AK230" i="6"/>
  <c r="AK240" i="6" s="1"/>
  <c r="Y230" i="6"/>
  <c r="Y240" i="6" s="1"/>
  <c r="M230" i="6"/>
  <c r="M240" i="6" s="1"/>
  <c r="AW230" i="5"/>
  <c r="AW240" i="5" s="1"/>
  <c r="AK230" i="5"/>
  <c r="AK240" i="5" s="1"/>
  <c r="Y230" i="5"/>
  <c r="Y240" i="5" s="1"/>
  <c r="M230" i="5"/>
  <c r="M240" i="5" s="1"/>
  <c r="K304" i="12"/>
  <c r="AU304" i="11"/>
  <c r="AI304" i="10"/>
  <c r="AI304" i="8"/>
  <c r="K304" i="6"/>
  <c r="AI304" i="5"/>
  <c r="AU304" i="4"/>
  <c r="AU304" i="1"/>
  <c r="D293" i="12"/>
  <c r="D302" i="12"/>
  <c r="D318" i="12"/>
  <c r="D300" i="12"/>
  <c r="D294" i="12"/>
  <c r="D301" i="12"/>
  <c r="D300" i="10"/>
  <c r="D293" i="10"/>
  <c r="D302" i="10"/>
  <c r="D294" i="10"/>
  <c r="D301" i="10"/>
  <c r="D318" i="10"/>
  <c r="D302" i="9"/>
  <c r="D293" i="9"/>
  <c r="D294" i="9"/>
  <c r="D303" i="9"/>
  <c r="D301" i="9"/>
  <c r="D300" i="9"/>
  <c r="D318" i="8"/>
  <c r="D302" i="8"/>
  <c r="D300" i="8"/>
  <c r="D293" i="8"/>
  <c r="D294" i="8"/>
  <c r="D301" i="8"/>
  <c r="D303" i="5"/>
  <c r="AU304" i="12"/>
  <c r="AU304" i="10"/>
  <c r="AU304" i="6"/>
  <c r="AU304" i="5"/>
  <c r="D318" i="11"/>
  <c r="D300" i="11"/>
  <c r="K300" i="11"/>
  <c r="K303" i="11"/>
  <c r="D293" i="11"/>
  <c r="D294" i="11"/>
  <c r="K302" i="11"/>
  <c r="D303" i="11"/>
  <c r="K318" i="11"/>
  <c r="D302" i="11"/>
  <c r="K304" i="5"/>
  <c r="D303" i="7"/>
  <c r="D302" i="7"/>
  <c r="D293" i="7"/>
  <c r="D294" i="7"/>
  <c r="D318" i="7"/>
  <c r="D300" i="7"/>
  <c r="D302" i="5"/>
  <c r="D318" i="5"/>
  <c r="D300" i="5"/>
  <c r="D293" i="5"/>
  <c r="D294" i="5"/>
  <c r="W304" i="1"/>
  <c r="W304" i="12"/>
  <c r="W304" i="11"/>
  <c r="K304" i="9"/>
  <c r="W304" i="9"/>
  <c r="K304" i="7"/>
  <c r="D293" i="6"/>
  <c r="D318" i="6"/>
  <c r="D303" i="6"/>
  <c r="D301" i="6"/>
  <c r="D294" i="6"/>
  <c r="D302" i="6"/>
  <c r="D300" i="6"/>
  <c r="AI304" i="6"/>
  <c r="W304" i="6"/>
  <c r="W304" i="5"/>
  <c r="M230" i="1"/>
  <c r="M240" i="1" s="1"/>
  <c r="AI304" i="1"/>
  <c r="D318" i="1"/>
  <c r="D303" i="1"/>
  <c r="D301" i="1"/>
  <c r="D294" i="1"/>
  <c r="D293" i="1"/>
  <c r="D302" i="1"/>
  <c r="K304" i="1"/>
  <c r="W293" i="4"/>
  <c r="W318" i="4"/>
  <c r="K294" i="4"/>
  <c r="AI302" i="4"/>
  <c r="AI318" i="4"/>
  <c r="AI293" i="4"/>
  <c r="K302" i="4"/>
  <c r="AI301" i="4"/>
  <c r="AI294" i="4"/>
  <c r="K300" i="4"/>
  <c r="AI303" i="4"/>
  <c r="D272" i="4"/>
  <c r="D301" i="4" s="1"/>
  <c r="W303" i="4"/>
  <c r="W301" i="4"/>
  <c r="W294" i="4"/>
  <c r="W300" i="4"/>
  <c r="K318" i="4"/>
  <c r="K303" i="4"/>
  <c r="K301" i="4"/>
  <c r="D304" i="12" l="1"/>
  <c r="D304" i="10"/>
  <c r="D304" i="9"/>
  <c r="D304" i="8"/>
  <c r="K304" i="11"/>
  <c r="D304" i="11"/>
  <c r="D304" i="5"/>
  <c r="D304" i="7"/>
  <c r="D304" i="1"/>
  <c r="D304" i="6"/>
  <c r="D294" i="4"/>
  <c r="D302" i="4"/>
  <c r="D300" i="4"/>
  <c r="K304" i="4"/>
  <c r="AI304" i="4"/>
  <c r="D293" i="4"/>
  <c r="D318" i="4"/>
  <c r="D303" i="4"/>
  <c r="W304" i="4"/>
  <c r="D39" i="13"/>
  <c r="K39" i="13"/>
  <c r="K124" i="13"/>
  <c r="D124" i="13"/>
  <c r="K254" i="13"/>
  <c r="D254" i="13"/>
  <c r="D291" i="13" s="1"/>
  <c r="K150" i="13"/>
  <c r="D150" i="13"/>
  <c r="K176" i="13"/>
  <c r="D176" i="13"/>
  <c r="D202" i="13"/>
  <c r="K202" i="13"/>
  <c r="K228" i="13"/>
  <c r="D228" i="13"/>
  <c r="D304" i="4" l="1"/>
  <c r="D72" i="13"/>
  <c r="K169" i="13"/>
  <c r="K186" i="13" s="1"/>
  <c r="K143" i="13"/>
  <c r="K160" i="13" s="1"/>
  <c r="D221" i="13"/>
  <c r="D238" i="13" s="1"/>
  <c r="D247" i="13"/>
  <c r="D264" i="13" s="1"/>
  <c r="D143" i="13"/>
  <c r="D160" i="13" s="1"/>
  <c r="D169" i="13"/>
  <c r="D186" i="13" s="1"/>
  <c r="K221" i="13"/>
  <c r="K238" i="13" s="1"/>
  <c r="K247" i="13"/>
  <c r="K264" i="13" s="1"/>
  <c r="K195" i="13"/>
  <c r="K212" i="13" s="1"/>
  <c r="D117" i="13"/>
  <c r="D134" i="13" s="1"/>
  <c r="K91" i="13"/>
  <c r="D91" i="13"/>
  <c r="K72" i="13"/>
  <c r="D98" i="13"/>
  <c r="K98" i="13"/>
  <c r="D195" i="13"/>
  <c r="D212" i="13" s="1"/>
  <c r="K117" i="13"/>
  <c r="K134" i="13" s="1"/>
  <c r="W27" i="13"/>
  <c r="W30" i="13" s="1"/>
  <c r="W270" i="13" s="1"/>
  <c r="AI27" i="13"/>
  <c r="AI30" i="13" s="1"/>
  <c r="AI270" i="13" s="1"/>
  <c r="K108" i="13" l="1"/>
  <c r="D108" i="13"/>
  <c r="D20" i="13" l="1"/>
  <c r="K20" i="13"/>
  <c r="D46" i="13"/>
  <c r="K46" i="13"/>
  <c r="D53" i="13" l="1"/>
  <c r="D56" i="13" s="1"/>
  <c r="K53" i="13"/>
  <c r="K56" i="13" s="1"/>
  <c r="D65" i="13"/>
  <c r="D82" i="13" s="1"/>
  <c r="K65" i="13"/>
  <c r="K82" i="13" s="1"/>
  <c r="D13" i="13"/>
  <c r="K13" i="13"/>
  <c r="D27" i="13" l="1"/>
  <c r="D30" i="13" s="1"/>
  <c r="K27" i="13"/>
  <c r="K30" i="13" s="1"/>
  <c r="K270" i="13" s="1"/>
  <c r="D270" i="13" l="1"/>
  <c r="D299" i="13" s="1"/>
  <c r="D297" i="13" l="1"/>
  <c r="D296" i="13"/>
  <c r="D289" i="13"/>
  <c r="D298" i="13"/>
  <c r="D314" i="13"/>
  <c r="D290" i="13"/>
  <c r="D300"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7" authorId="0" shapeId="0" xr:uid="{2B2E9D06-70A1-4062-A0FA-950ACF2E320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7" authorId="0" shapeId="0" xr:uid="{601672CC-358B-46B4-8622-6FCA0B90D02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7" authorId="0" shapeId="0" xr:uid="{15D51529-6CAC-4C79-B9AA-504C8064E49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7" authorId="0" shapeId="0" xr:uid="{9030CF03-0A21-44E5-A24C-888407C5194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3" authorId="0" shapeId="0" xr:uid="{CA9A6336-6107-430D-8A3D-F1D88F32F27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3" authorId="0" shapeId="0" xr:uid="{05303DCC-140E-408B-B4E1-34EAD5CF4F8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3" authorId="0" shapeId="0" xr:uid="{36B2395E-7CAC-4B84-8483-089984E285C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3" authorId="0" shapeId="0" xr:uid="{6E0FB21A-92F3-4639-BEAA-871C400E6BA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59" authorId="0" shapeId="0" xr:uid="{0A3DD3B4-C365-4176-8B77-66D13DD40C2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59" authorId="0" shapeId="0" xr:uid="{5A866510-ACA0-4142-8A95-4741893218A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59" authorId="0" shapeId="0" xr:uid="{B263BCCC-887F-4B0E-BC1F-F534A5BB092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59" authorId="0" shapeId="0" xr:uid="{10D0D55C-9810-4905-8AD9-209462D3537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5" authorId="0" shapeId="0" xr:uid="{D0CC1666-A158-4C10-B4AF-F56470C8ECA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5" authorId="0" shapeId="0" xr:uid="{B0B35062-6C3D-491D-A1E4-3FA92CA423F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5" authorId="0" shapeId="0" xr:uid="{D6DB514A-6657-43F4-A433-17BB6E5AFED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5" authorId="0" shapeId="0" xr:uid="{0E7A9F23-0EA3-40F5-BE9E-C69B59FC64C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1" authorId="0" shapeId="0" xr:uid="{85666DF4-8C75-4E6A-9126-C8A01022417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1" authorId="0" shapeId="0" xr:uid="{DA69C1DF-F684-4F11-B3EE-45A21BF6CFD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1" authorId="0" shapeId="0" xr:uid="{7F05F3C6-ABA5-46C1-BBEA-97937F7DABD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1" authorId="0" shapeId="0" xr:uid="{6C0C7D8E-30BC-4271-A10C-F880F0DF43D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7" authorId="0" shapeId="0" xr:uid="{52D3978A-10AC-4286-9A79-B6E8925AFE4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7" authorId="0" shapeId="0" xr:uid="{39DE2403-8E5A-45C3-B8BC-D8A9D267E5B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7" authorId="0" shapeId="0" xr:uid="{5B2609C9-B2EE-465D-B35C-EEED24722CD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7" authorId="0" shapeId="0" xr:uid="{136F1540-0284-434F-90DF-5AE88C5EECB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3" authorId="0" shapeId="0" xr:uid="{C813E0E6-C045-446A-A14B-5F9121EC5FA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3" authorId="0" shapeId="0" xr:uid="{B60D6523-AAF4-405A-BCC1-18616666034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3" authorId="0" shapeId="0" xr:uid="{C4550B57-8293-4AE4-8645-5642D5DDC1E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3" authorId="0" shapeId="0" xr:uid="{092E6A70-26CE-4CA3-A9AD-3C3F8C32027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89" authorId="0" shapeId="0" xr:uid="{B1FAF4FB-76D2-4041-BF37-0D1D3D59527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89" authorId="0" shapeId="0" xr:uid="{CBFC0EBB-24E8-4886-B2DC-69F0BFB4FA1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89" authorId="0" shapeId="0" xr:uid="{98E4B7AD-1340-4576-84B5-0A1DD8E78A7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89" authorId="0" shapeId="0" xr:uid="{0A885638-1FA0-43C2-B684-3C0630AAA25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5" authorId="0" shapeId="0" xr:uid="{95243CE4-2DF2-4C67-BC1D-F57964947B7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5" authorId="0" shapeId="0" xr:uid="{488FB941-1854-461D-9CE8-C2A842F0B48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5" authorId="0" shapeId="0" xr:uid="{5F329E23-C2B1-4357-A0F7-324CF7B1DB2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5" authorId="0" shapeId="0" xr:uid="{A7AB9333-7DF3-41AD-AA87-B7D195C32ED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1" authorId="0" shapeId="0" xr:uid="{4609D3B5-167B-4779-84E0-6A385A84639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1" authorId="0" shapeId="0" xr:uid="{0D2A5340-FE11-4C1E-B139-1409E908D53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1" authorId="0" shapeId="0" xr:uid="{B994A2AE-4C55-4163-AA61-BE870EC89A5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1" authorId="0" shapeId="0" xr:uid="{F6ECB96A-BFF9-433E-B824-BC84CCDCFED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43F3D797-2BD8-49D1-93DE-BA46AADB539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8C576444-6660-4599-97D4-35991209380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A1477E84-D499-4200-972F-0CACE9A2A25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44EBA612-46CF-43B9-B638-5693F3A3241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67A323B9-CE9A-4A83-B28D-88A3E945C80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2D48785A-C61C-4969-A1ED-D921785B215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1318C0A9-2059-4C37-8D97-3A5B294CE30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41E77C82-EC57-4DA4-854A-C82A46230B1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8F62F977-CB46-4A1B-8D04-F0BC24DA3AA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139387A3-67E0-4496-9106-6022692C502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15B0CB42-1D04-40A8-890D-C0CF46362B8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C4D3C381-EBD6-40D5-A222-21BF373CA45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E99BD1BF-4C0C-461F-99E4-C6A108BD53B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562487FC-ACFE-460C-941F-F564FE8FE82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B40FEFC0-D866-4502-93F1-DE926DAB46D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E73FCCF6-A0A2-406E-A9F9-C5C0A3A99C7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BD838685-ECFF-4749-9606-8073DC0D424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3727EC9D-D239-4BCE-8D12-0F69E1F598E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34A9DBF0-351C-470F-BAC3-AE90401DC43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C919AD60-9FCD-4BCD-BC33-F6E3A4B068F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0250087E-2F1C-44CE-BD17-05814257BB9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3F1BB8C6-BCBE-489C-B2E3-5846D6BA19A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3349F4AC-5E6B-4A93-ACC2-327766AC00F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BF582F72-83E5-49F0-84D9-540C708F97B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00F6056F-6EB2-4070-9F35-7169F290B66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F8A336EC-CA0C-47B6-A06C-785218460D5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6C5B6173-B283-4DA5-B8EB-68C9A7B8A96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344D5594-E731-4D65-946F-9E322AA9385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D8ABFE97-1D4A-4A88-99F1-F4421BDED1C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08CB07C2-20EF-4B0B-A399-A886E8A3960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6DC83776-04AB-4E2D-A264-60E6CF22B63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D2B4EF9B-CFE6-492C-BEFA-8057C42CED0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459CB2BC-1E6E-49B0-966D-BE5F9FB0029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2F5D9F2D-B76B-47F1-8CA2-5A5952BC7EB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99B49BAA-EE0A-4704-96E0-A64783537D9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A54FA825-2F2B-4DF2-95D0-DAF3CE48DE6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556B2966-D3DA-4F38-8838-9BD9E2051C6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02D9BBFF-C560-4E01-A830-7F2718113B1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FF4BEE6F-AC05-4D6F-8516-4E878A94C05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B61726DC-2AEB-4873-A2EB-1CF3EACB950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B7BADC34-CE06-41D3-A1E9-9CE7EF5C18C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6E345B6F-4DF5-4C5C-8143-564FC6C3E68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EA67640D-52DE-4F37-8B92-358D1DACF29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E9877878-4B4A-43D0-ACC1-61837C2A1FD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D2C70CD2-AF0D-4F44-9A59-84B5DF091E6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F8E46EB7-2ED4-46D1-99F6-B52E9057129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6DEF2D5F-CA0F-4172-A042-95A2ECA7D04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C9BE8F72-386B-46A2-961B-EFAA3FF7E53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BC499A5A-2239-4F51-AFCB-4785C81FCC5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052EF46C-9892-43A8-BFFB-9C39AC9ED32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950CEF30-C7A8-4190-A0F4-739BCE02E41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E4DB804A-F602-4E37-9F45-233AF6B1EFF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9EE025E1-6483-4B64-AD90-E41C2ED9193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4D6ABE92-C54D-4188-985C-5FF48BE2A43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7FB9939D-1A6F-46A8-BE06-FE7C96EAEF7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A8F7D8DD-B626-4C3F-9A53-F0DFFA8A4B9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8E759F86-0908-4069-B878-763560C587C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5B67D66E-6719-4525-9CCB-48AF3050475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4C378E7E-AF9E-45E3-BF36-404C177E08A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AEBEBC47-E2A7-460B-8746-F10FA64E129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404A1E58-2C95-44F5-9026-4DB22DE39B9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0CC8D97B-FC02-4EA4-8B53-82027F63F94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CB228068-0A0A-4563-8A05-383F45FE171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631E6C5F-C16F-4E43-A018-9C1F3ADAFF1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88EFC313-12CA-4EA8-A096-EA1ECFAFCA4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7B050F0A-0A3B-4896-A750-572D26DD67E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A060A982-440A-4A93-BCBE-A7056F73043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BD65A3CB-673E-412D-8154-C0DEA0AD7FC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E2754910-6F54-4348-94D4-260EA7CFD6A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93981B94-23E8-4A43-91D3-EB442BF96DE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220F8C88-0B72-4233-BAED-E5CB54F3E18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369741F1-6A47-4A54-86ED-54A692FF1A2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6B9679AB-0A93-44F5-91BB-7AB5DC242FC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3EB4F0FD-ED81-41D5-8DD0-D6919C457C9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CA2A982F-AEED-4746-B2A9-EB13E7A3CC7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084ED5FF-C7CD-4E71-B7EA-385E55716A0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CBBECA07-29C8-4109-8613-C811BA99AAB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F2D2F77C-0232-4328-8CFF-DB13F85A621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8B4B894E-D7F3-40D5-BE0D-07686331B2A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AC381335-C023-42B8-A944-FF6BB997382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F84C7415-E298-4840-8415-E3D868BC705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281BB1BE-9DD5-4A3A-889F-83568053AA4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5BE0BE14-9FC8-4938-A617-37A09730993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01B4D420-5CEA-4377-93F6-3FB5320FFBB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715DE049-E63E-403A-96FF-0069B95D610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2D375DC1-F286-4AA7-92A9-63470296A6F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FAC25A11-7E90-49FC-86B7-DEECB2EBB74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BA55DF24-1E18-4FA7-9D32-6D11CC21733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05D97141-C1AC-4479-9C41-2459DA287DD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22555AF1-B647-4C17-B790-A59BA965A71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DC784524-925C-4313-B33C-CD6437B2E41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C11C0FBA-70F5-4785-8DB0-57FFB971E82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A83DE552-1970-475B-9AFD-07267B956EC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EA01A9DD-B0F4-467C-B6DD-B2F389024A9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5465E6A8-6F29-403B-864E-021300D6EB6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F05182E2-BB5C-4640-AEFF-0FB1D4D599F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A3254C54-5214-4263-89E0-15DE04E0AC7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2420DD61-A5EC-46FB-A109-621FFED0F73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99614E84-9D95-40A6-922A-8F8DD98E5C4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C43EA4C0-43CD-4AF0-A7C1-B6BF27195C4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0E0EB5E8-A0C7-44CD-ADD3-27AFDF6E1BA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C90328D8-CA21-4B6E-9DC4-84656C137EB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61AE2CDF-1520-4966-A879-2ED30527FB5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B2CA6EDE-8F9B-40C8-99FB-063877CF05D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107B0179-E34C-44C5-B0A7-24D3FAED676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2920DE5E-1834-4A9B-85A4-63A8C9A739C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01DC386D-C993-4EDD-8340-06FEDEFB865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5FA4B2D9-2A4B-42A4-9A45-317C0080E19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AF47711B-A8BB-4220-A8EB-7AC2A45E0B9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74C14688-77A6-4EBC-BA10-C3F3A21305B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41E9C30D-A369-4D27-9A1F-48726D5A937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266E2B71-6AA2-4403-9F96-57441F389C5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CEDD98F3-467E-4963-8EE7-194DE76B8AE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6BF951E4-833A-4456-8834-231D3DDCA17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42B98ADF-F1E7-4098-94FE-DA62B21819D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6FD93453-E503-4823-83A8-027D7D83CAF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ECD720CF-6A78-48CB-B217-5F5B97374F1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D8AF795D-AD71-4F8D-A9A7-EB50029ADFF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7D2E9D28-332A-440A-9E85-C491F1C55D8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5FDB1117-6B0F-4B1A-8D91-F6824A66B5C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0420D11E-C505-4AE3-A581-9211F5B8C0F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699F5F9A-4A56-4B62-89F0-AF07DE12668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634D9A77-5324-4B29-A134-F41C4EC472E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FB645F2C-249A-4427-BE2F-C8B34F5C1CC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49C61CAD-F7CF-41B7-936A-FD9D91AFD33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A5D256AD-BA11-43E2-B459-D7D18EA7A6A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3076F36B-D36E-432C-8964-4D11393CBA6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7D93062C-D3B7-455E-81A1-0B25010A61B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7ED90104-43E1-4543-B15A-246F2BA4AA1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9E382176-107D-4214-8D9E-E8A20550E28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2F0A8A33-F40C-4CC7-9EC8-ADC337E6BD3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AA342B41-4D73-489A-8A78-CEADDB6F5C7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710C636D-6D2E-4FA3-A818-6BEC46BC8AE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66F02193-6ACC-438D-9B34-A2B577E003A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344F32B4-D120-4450-8F56-E38B76476B6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09FD43B8-71AE-4059-AA5F-085800AE6E0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9C5369DF-839D-4847-A4C5-7CF4F05CCD9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BE0F0940-EB6C-4272-9867-A56529A910D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65470B3B-66B7-4307-A688-5D55D96239A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6AC93A37-AC5A-4D72-A33B-3E368D5C1AB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3FD815DE-A4A3-45BF-85DB-69E27170E60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BD660C17-DFAC-4A07-87E3-29D4103C06E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750A5269-DB2C-4273-8F84-EAD9D9E6EA5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FF5A6B56-A161-49E8-B82F-5FF9653FEAC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95397CAB-44EB-4A36-B17F-36A77791C2D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0B8DEA78-F48A-4D1F-8035-8FB3E975B26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648DC287-25A8-42F0-AA60-80126B36B30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6BEFCE7B-CC57-4ADB-B869-9D664FF98DB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EEF33F56-5009-4BFC-980A-740950CF953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691E8837-5FD2-47BD-AD23-3259F7F4ADD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2B9174E3-570A-4935-8A59-C1DAFFAE79B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B1A64444-B26E-457A-BB34-20216DAFB74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ECD8687C-C741-4219-B776-CE0A13C80D6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79AEB7AF-A1DE-4DCB-B72F-39AE974702B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9AE25677-4C34-4DFC-8544-29482AEF921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E738C9B8-BAF0-4D3C-8202-290EABC4D3C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3E0F756D-F9CF-4A2A-8AD3-FBC95DB4787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0138D55D-C70F-4036-9496-ADCF1656D4B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0E2144B3-4441-4D7F-A4FA-4E601CF3D59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F1F54AB7-6B73-473E-9611-0574D6AEF45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63AAE6C9-8A15-4425-B88D-7625B3F687F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AC563616-EFC4-4A40-947E-DD103B5171A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1E636CB1-624F-4A92-9998-168DC0A58FC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62C56BC8-CB65-44E1-AED8-4E708157BF0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ACB97E40-EBCB-40F5-BCFF-524A23D43B1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15B1BCC6-9E64-4067-B66B-3A96916D637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3C10EA98-5ACA-4449-9EB0-4EACF3D2C15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984C9277-EF1E-4B8F-8A73-8A77BA070CB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AECD1A7E-60D1-4A81-B91C-400ABE4B3C8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715E1A0F-342E-4CA5-9BF4-E83C72D2CB3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ADB110D7-10E3-4710-941E-568EBC8F6D8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42987D38-CC5F-4134-83B5-3CA0CF48A3E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3C6971CF-E111-49B8-979D-89C9D3E8E52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9CBADC29-39B1-418E-9845-D4793DB7238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7E1C5D31-91F4-4FE4-8658-5A20493B202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99CCE124-A9C3-4D7D-8790-E2DD7A113F2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F421095F-994D-43A1-B5E1-EAEA5FD3075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40E2605E-541A-4170-99F8-AF548FEF285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B1C9AB98-3874-4CB7-90CF-6421869DAFC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105D4D03-BFB5-41C2-97F0-CA4D5DEB232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5975860F-C088-488B-A741-FF94641FF7A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BFD46648-FE0B-4158-8CDB-67532252EE7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2EC69455-9450-45D8-9105-7026359F471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373406C3-6D6E-45DF-8B25-585609E3D55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E57DE7FA-4BFD-491D-8887-D6F1A42F321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DDBEEFF3-6D6C-4A29-99C3-1DD3937193A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961D4E9E-8BC8-4AFA-A7B2-2CA85A0E59A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A3B4AF7B-9645-45DD-881A-D2979606FCE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0C67DD9A-EAE4-46E4-8008-78C1859E6A3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35D6B8EE-E216-4C2D-8265-7720149DF79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07FC687C-19C8-4C9B-9FBC-1BC3BC4F06A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C42827B7-C8F7-4DDE-9C15-97E63393C1F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EFEF84D3-F197-4615-817A-6E23753DD9F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0E48E5A7-EFAA-4EBE-8F46-8DC7C9A2FD0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56D5986A-8AD5-48DD-A06A-C684E579785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842D208D-8A7A-44D4-B45A-F42CF54021D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4F2A42E7-E9A1-48CC-AF7C-6C3CA26796A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D3E2CDB1-5E01-4B9C-AC30-1C7E5B0EBE7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7060C73C-6B5A-42AF-A551-ACD2E0E0200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5693B9F5-9D26-4FFC-806E-0EC7146349E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6DB2D9CE-757B-4B9C-AA0E-8DF0DDEED25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F3034143-67FB-483D-9FEA-85AC92600E0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B24577CA-A386-49C2-B809-A2328A68C54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FF006D4A-35F0-4653-83C0-D8D6923F372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DA8E321C-112D-4B8B-B4BD-2040A5795BC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835F5BA4-2012-405E-B68A-6CC9293BF57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EB067004-37D4-47A0-A11B-817F352EFF3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478DC2F3-71EE-45BB-AEC5-D486E553F11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A60AC962-8B12-4787-9832-4094822F8FC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FAC3680F-26B5-4747-B752-DE29A387FA1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68DE8E8F-0A58-4280-AF5E-4D8DFBCD27B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17B7B41F-AD7D-4B3D-BDF8-13BAE8A80CC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BA5D3D57-B9C6-482A-8ABC-ADADFFA4A76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EE396CFB-1323-4718-ADEC-75F7EB6967A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9E8B0131-680D-4B5D-9F2A-9B56F313DCF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1BA70BEF-D5AD-4174-9E9E-22FBCBBB728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A1FD86D7-76CA-4763-ABD3-2AE809979CF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F4CC1512-A7A1-40F6-A7FD-1FB28D39C8C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9364F262-7D3A-4AEB-9996-04F2D4B7F0B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5CB6FADE-7869-43D1-97D7-7868F9CA2D7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B47B777D-6867-41C8-B079-8129A349279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888F4A34-B33C-479B-BEDC-65C2C5AA626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9F470E3C-DF50-4435-8771-16048A00280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5562BB9D-35A2-40F7-9B50-68663A88434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3D4468A3-1B31-47F2-9302-88951975A96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E18168EA-9F3D-4635-975B-3DD642B797D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3AEDB9EA-49DF-4F89-99ED-E6E94FC76AD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8D62E137-FC2D-42D0-88B2-5AC1E458676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49A9A475-F795-435E-9D2D-70088FE5054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0B4470EB-C159-43C0-8E9D-A2E9E1568DD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A4750DBA-1100-4C2C-B64A-47157B16597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61C17FDE-8D61-4EEA-BF8D-6DCFDE0C99A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6464C57A-2E42-4A5C-8A9D-E29E8A5AF3D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F4FDCA20-E973-4EEB-BB01-6B8920BC5B0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8F594C5C-2980-4C74-8842-ECF969D042F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30EC2322-7A43-4B0A-8446-03DCB533510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2AA74385-D125-423F-B048-117CC09BA4D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DF071785-5BB3-4944-B8BA-19BBEEAEB51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28AD40F1-EE3B-42B1-A058-436F48B65D8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85429584-12ED-45F8-82B4-1CDB5B175AA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D09B39E0-D389-40BD-833F-375183499C7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6BC94D61-DA20-4829-B457-765A88D606D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F9DEAA6F-31F6-41B7-907F-124B6406DFA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24163ED4-D6E9-492A-B24B-78132488530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65197276-9262-4088-8827-8806CCF6814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82D7EDF5-FE19-4D12-9472-482BC4E21DC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414C4AAD-A956-4A2F-BE98-30DF3C2E929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959D0B46-5BFA-40AB-AA35-42F59442AC4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96DDA94A-DC8E-4DBE-8FDA-F0DAE9EF76C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2D83F166-97F1-4FA8-8CEB-3285E4BB16E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C84CFF86-19CC-4F5A-A1B6-576B8292F3C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57A566E6-B56D-4C22-9D3B-4CC78AC2FBB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A2A85425-1B48-4D8E-BA0F-60415A1C2D1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BC0B9D06-120F-4C85-9959-77DB11F375C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6778CE3E-B6D9-4638-9F32-164F4E94A12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90F2ED89-FAF4-438F-8D3D-26A7DDF18D9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FA5E6948-F3DB-4513-89CC-0326CFA581C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C1471935-E8FF-4438-AB8D-71D9F27240F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19F70BA8-9036-4038-BC50-9016102BB16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07D67453-9661-44CB-A2A9-DA52EFE8A0C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E8B1EAC1-7F49-48B1-A1D8-898839D652B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1B1394EB-6549-432F-BDB9-900554DDD79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F66B0429-4516-45B3-9032-F6D09CACF49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58DF36A4-D48F-473F-BE82-1916AE2077C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E5E4320E-8F19-4C13-A51A-3BD839648D7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0CE230DA-81F5-4173-BD60-7D2EC409D23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91987671-AD83-467C-9EC1-4D60593F508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DBDF9E58-5FC0-4853-A9EF-B01F114E509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3CBBEC05-5974-48B8-932B-F315110DCB8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F70600F0-A3D7-43B4-AC77-B856A79BF02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E8D8376B-A765-4723-ACB8-B05BCF6E9B4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90BAD4CD-78BF-48AE-BD93-A6E962FCED7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41FDDECB-A387-46C6-B1F5-14CAA80F442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2083602B-00C4-453A-A329-8FA39128AB8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960B876B-0CF1-445F-900C-0C7FCBEAFEB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E376038F-5FE0-4089-9A06-1BDA63B1A15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E70A015A-B007-4EC9-8CD4-5871DAC97C3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5DB3F1F1-1399-47B7-92F7-F7FE73B2F2A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2B143278-54B1-48BC-9367-1B7D1F53B8E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A3EC184B-3BF2-4E05-BCDE-68119FFB14C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07AEE674-E4DA-49C7-9F41-442FA12687B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EE4B0693-1788-4895-89A1-ADB9905BA42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8B5B59A5-FF8B-4417-9BB7-4A981234BF1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60EA21C0-4F26-42DD-B9B6-ADED231AA65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06993048-6C4F-4057-BC9E-FB9FD638A09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54F91C0C-4745-44BD-B81D-BE8B36E7242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9B7099D9-DA2C-4B91-A753-A6FE5C0393E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2F4C6ABE-C3C6-4A3C-9E19-5EBAC5BF5BA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6D6777D2-6C78-4FAD-91D5-8929E1F8060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755CA0A7-3FFE-41D8-813F-C598E0226CE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C5E0EE52-5793-4AF4-A7D7-B42C0A5D801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587D8C8B-313C-4E73-944C-2252A01ECEB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A556160E-B66C-4A21-B101-76E64DA103D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3EAA70BE-0182-457E-BDD6-84EFAF72B53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ADF76F83-44B9-4E88-9353-B89003244D5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BD052E54-CF3E-4BAF-80CB-D077A5D757C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070E9E14-7030-42F7-BFC7-618310074E2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8F15B772-1E64-4D19-9BAB-25934845AA0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D904AC3A-3C6A-4027-804B-40952CE153E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56811A97-7578-4256-9FF9-98E718888AE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EDFA448C-0E3B-4132-840B-89DC3E428CC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88AB9F03-E34D-44DD-A7A4-2F7D6761C50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F3306FFF-5572-43F5-8AD5-93F32D32800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C74626B5-B81A-49C4-955C-5C488DF3FF2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A0BA9D3C-C142-46A4-B986-CDBCCABC28E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24937E1A-5D30-4475-A6F3-6FD1A2FD0BF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E4C89A09-D152-4CC4-A80F-3751EC751CB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8A970263-7B47-4407-B0E6-0A03804C0A0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D9044101-DA9F-45C2-9E36-75416D5B76B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44C3C62E-394C-42FE-8195-423BCBBC76C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2B865194-D061-471F-86ED-953B6FE0781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83EAD905-97E5-4C8B-9E38-09BBEB33593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BE4F42C8-6779-4D27-8F71-BE20F96BAE8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7F63D8CF-BCCC-4EEF-A0EC-624A0EB3B1C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DE15A915-B428-4AE1-8E84-E85E8B367A7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11EED13E-8662-4027-975B-319A5641031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3A20EA4B-B06E-4F15-924A-E7AA1D7E4E5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E7A6624B-E2D6-4A99-A822-BB3752DACEA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653B5E78-9A0C-4910-9B21-F03016E45FA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5B43C4A4-2581-4BA9-B3A9-5BE58EC73A2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A7185C3D-3FFC-4DE6-ADCD-E6D02997BAD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74E1FD92-ED47-4F18-A47A-0FF6DA7FAF5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1E68DA16-9FBC-4B66-A8E5-75737E7ED90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E05697FF-D6C4-4C85-ABCE-752D8C775BB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F1311A8B-3107-49C7-8572-C8E5014DFC7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4FE0E1C9-97A1-435E-ABB9-CE02D747A50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439E766A-710A-422B-8997-89AF6A31D76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6B629E03-DE5B-46BB-B55D-EE6EA79E9EE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08248F1E-58B3-4AAB-9EA1-42DB4B87A30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A81474B2-C01D-42EC-A776-8DC8A3C229F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B2A1820D-F3DF-4EEA-962C-849B475DE06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E52F2F5E-9C5E-4C8F-8CB1-E1830B1DB8F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0045A9B9-8353-4FEF-B6DC-0708C00973A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727A460C-BF36-4931-A650-0E74EB7D1D9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02FA9704-CC3D-4CDD-9BAF-AD5556DAF1A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B5A541A1-FE10-4206-8B0F-3E9530E0C73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6DD62846-DF05-4C81-8657-8D026DE8525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D451AABC-EFA2-4756-B9F1-36A95728F08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938D766F-85ED-4359-967E-AFBF709C295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859DA77B-42C7-4244-93C9-0AD4E5443D6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9D6C3C8C-B6E4-4BBA-AFAB-D4879B3C5FF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20698061-8242-41EB-8C29-E94F53B1084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DD2F821F-CF63-4F8D-87FC-E5FD7DD434B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66D8C420-585C-45AB-9424-D837C423638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CC1B5CBF-CC6A-4473-9C50-7A309779529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CB2BAEDE-36EF-4D06-AE4D-1A0F5540887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A27AAEA7-157E-49E2-A9B9-C80569BC6D1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342DD068-2D43-4607-AC3D-BF8408A9138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374653AA-63C7-4C60-93CC-61BD142B87C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FC1C22BB-13C5-4B9F-BD26-D82E0C3A0F1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F90E2C2F-1B7C-41EE-A5C2-AF2983F1A5C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E0B85329-61D8-4C10-B11C-6C0EAC79116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9D2632D7-1E45-474F-B040-87A0DF0566A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A150E450-E79E-412A-ADD9-D8C4789C063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E6B5551C-6966-4B52-B8B4-9FD4A254E16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F03E08CC-79A2-4C70-B10C-AC5E490C2C8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100318B1-D60A-429C-B6E7-9CB9E0F04E7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BC2078E6-21BA-4072-8B5D-4266AFAAC21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06AE9E6C-ED30-4B86-B9CF-0A38DDCCFE5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FFD1193D-9F35-45CA-8327-428AEE88ED8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18A9002E-87F8-482C-88A0-323CA5B0158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BF87E108-2A69-492C-B418-045D70DA7F5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061E2C4D-90D8-4D06-ACF8-946C0222E12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190D0F30-2716-4E46-BABF-DAB352E4C23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094A4AA5-EAA6-4DEC-9AF5-5F667F09337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864959EC-D59D-46CE-9166-F9DE61BB213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5E97DC61-DF06-4AB8-940D-C9995A5FFED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8E99B284-14F5-4AD2-BC52-2A5AD5DDF19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88FCFE95-FC48-42F9-81D9-535BC7D8329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6DA85695-4E93-44AA-AD6C-FF027506F53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AE8CEF81-C9BA-494D-9D78-D69BBE0DCE5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71D810FF-20F8-4678-824F-B50EF0E94E2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896E2050-191B-4A56-B90C-0FCCE21E790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8C023861-AB02-4EB3-BD35-F833D162003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22115ED1-3504-48E7-9699-69D68B90FA4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94792309-74D6-4B29-9148-39737C9A8FC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B60B9C6A-C5D4-4440-A6DE-03EC4CE10DA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87BF8EF5-E76F-47F8-AE17-6038595BD85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D6B607AB-45C8-472C-8070-9B89E1B84E9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CCB3CB4D-ACF6-4195-A96F-FD0D5783705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1793C4BB-773A-4E4A-A3D5-19B23CA5277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1DD8471B-876D-4BE4-8EB9-D9D92F64A279}">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82B6AC65-1448-4025-B59B-502A869002F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DC74DFDB-9E76-422E-8666-E82CA60A6A9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96DE5359-C85A-4DE5-85FD-D5823659142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4AE6B0B1-A04C-4307-A926-053DDB7D17E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D2B419B7-31FD-4A77-BA08-6134A771AD6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FD4E7629-4E5D-4D63-AEB8-9AEFA2B7617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E597ED1D-582C-4E72-B9B6-2CAFE9108F3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A7444FE6-43EF-4FBE-BE4F-28738DFA952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4DE6B089-8BAE-4E2A-B02C-0604029C5E2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1562F6DF-2A29-4E36-9429-87C7B87DFA5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120054CB-6EFF-4031-A545-F88CAEA94C9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C178F166-9728-4815-A932-9340D8A1A45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E042A08D-60FF-48D7-9AFF-15BCE16E823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64E18AFA-21C4-43DF-AF1A-87468972611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Gerven van, Harry</author>
  </authors>
  <commentList>
    <comment ref="M9" authorId="0" shapeId="0" xr:uid="{AB186B06-664F-41B7-A3E2-AD3C918F2BD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9" authorId="0" shapeId="0" xr:uid="{4E96ACE1-0C74-49D1-9594-EEBB5EA0C10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9" authorId="0" shapeId="0" xr:uid="{0E804341-0843-48FE-AAF7-A56C4EE1160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9" authorId="0" shapeId="0" xr:uid="{11EC8CBC-9682-419C-9DEC-6F491E3B4EA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35" authorId="0" shapeId="0" xr:uid="{8F042566-D0B0-490A-AB3A-A5B0273B69E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35" authorId="0" shapeId="0" xr:uid="{38BE8093-4BFB-47CF-B92F-74C8697D59D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35" authorId="0" shapeId="0" xr:uid="{BFD9D6D4-83AF-4E0B-919C-8C542037646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35" authorId="0" shapeId="0" xr:uid="{7983BD2F-E82B-44F1-AE59-6645D0F3E42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61" authorId="0" shapeId="0" xr:uid="{CDDE7407-3F2F-435B-ABFB-1E7513F24FD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61" authorId="0" shapeId="0" xr:uid="{45350C8B-CFE8-420A-B82F-403D7287322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61" authorId="0" shapeId="0" xr:uid="{7C179A51-8B1F-4B94-AC36-B2FC98C6D407}">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61" authorId="0" shapeId="0" xr:uid="{93F460B4-1CB7-4736-86C0-0FF6EC97583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87" authorId="0" shapeId="0" xr:uid="{71152B3A-CAA5-4FC1-9DDE-24D32611111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87" authorId="0" shapeId="0" xr:uid="{921826E4-E190-473C-900B-684F94FD27FF}">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87" authorId="0" shapeId="0" xr:uid="{61199A1E-AFCE-4A06-9BB3-BD7385DB26A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87" authorId="0" shapeId="0" xr:uid="{71A8D058-1FAF-4F09-9EAF-4ACE244B3ED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13" authorId="0" shapeId="0" xr:uid="{7233E3B3-C817-4814-AAA5-05EAFB6DCF1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13" authorId="0" shapeId="0" xr:uid="{00C66F5A-3044-4D57-94ED-545FD7B927D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13" authorId="0" shapeId="0" xr:uid="{9932EBC0-EDCD-4564-B09E-71022102655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13" authorId="0" shapeId="0" xr:uid="{C94B4248-5F95-4A34-A40D-B39C3258674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39" authorId="0" shapeId="0" xr:uid="{E01596CF-192E-49E2-845C-602DE31A3AF6}">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39" authorId="0" shapeId="0" xr:uid="{C187EE17-228B-4DA6-8E12-973BE76F8AE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39" authorId="0" shapeId="0" xr:uid="{CFCDCDED-F21D-4F76-A73B-35388D09DD85}">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39" authorId="0" shapeId="0" xr:uid="{282329AC-4B8B-4683-A49E-4EA79B72BB0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65" authorId="0" shapeId="0" xr:uid="{15A25745-1C06-498E-897D-11EFF6D4AAC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65" authorId="0" shapeId="0" xr:uid="{DEDBC502-23D1-4FDB-A1BD-B086A594EEC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65" authorId="0" shapeId="0" xr:uid="{0A294D32-7815-42F0-A6E0-5B87061499ED}">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65" authorId="0" shapeId="0" xr:uid="{9BB4FED2-9E96-4696-B8B8-DA782C3BB9E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191" authorId="0" shapeId="0" xr:uid="{E523B00A-5A35-450D-BEAC-9448D9A2682B}">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191" authorId="0" shapeId="0" xr:uid="{F5F883BA-889F-4742-938E-EBDBEE7062C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191" authorId="0" shapeId="0" xr:uid="{FC1062C1-11C8-4D3B-B479-E02811ED5DE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191" authorId="0" shapeId="0" xr:uid="{2988E5FC-D78F-4E2E-9179-5D4E27988E3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17" authorId="0" shapeId="0" xr:uid="{0F65ECDA-C66C-4A69-A5D9-FB5D453EA34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17" authorId="0" shapeId="0" xr:uid="{30BCB7EC-9414-4AB1-A610-CE17FF517721}">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17" authorId="0" shapeId="0" xr:uid="{CC888C2A-D333-4F30-9C82-D4BDDFDB596E}">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17" authorId="0" shapeId="0" xr:uid="{705EB9CE-E2DF-40C3-BEBC-8CBBBD1319C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43" authorId="0" shapeId="0" xr:uid="{0EB61E43-CDBF-42FA-B8DA-DAADD25406A0}">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43" authorId="0" shapeId="0" xr:uid="{559B6F29-692E-42D2-826E-AB8BDBE10F98}">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43" authorId="0" shapeId="0" xr:uid="{0C25D6A8-5AA7-40A7-81A7-E7A2C94A46F4}">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43" authorId="0" shapeId="0" xr:uid="{B00D7985-227B-4B55-AAD2-7D5DF9F24C0A}">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M278" authorId="0" shapeId="0" xr:uid="{10895A20-3B1E-43F4-9C9C-E8E862F8766C}">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Y278" authorId="0" shapeId="0" xr:uid="{72F0E5B5-F7CA-4F2E-B683-D930A525557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K278" authorId="0" shapeId="0" xr:uid="{77C2A89C-20F8-4510-8C22-C2DEEE901632}">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 ref="AW278" authorId="0" shapeId="0" xr:uid="{48D365CE-658D-4E40-A5E1-11F3E75B9A63}">
      <text>
        <r>
          <rPr>
            <b/>
            <sz val="9"/>
            <color indexed="81"/>
            <rFont val="Tahoma"/>
            <family val="2"/>
          </rPr>
          <t>Gerven van, Harry:</t>
        </r>
        <r>
          <rPr>
            <sz val="9"/>
            <color indexed="81"/>
            <rFont val="Tahoma"/>
            <family val="2"/>
          </rPr>
          <t xml:space="preserve">
Om het totale bedrag aan kosten te berekenen waarover de subsidie wordt bepaald (de subsidiabele kosten) vult u in deze kolom het bedrag in dat volgens u subsidiabel is. Vooral voor inzet van mensen (al dan niet eigen personeel) varieert het deel dat subsiabel is.</t>
        </r>
      </text>
    </comment>
  </commentList>
</comments>
</file>

<file path=xl/sharedStrings.xml><?xml version="1.0" encoding="utf-8"?>
<sst xmlns="http://schemas.openxmlformats.org/spreadsheetml/2006/main" count="14035" uniqueCount="388">
  <si>
    <t>Projectbegroting</t>
  </si>
  <si>
    <t>Welke kosten moet u maken om uw project te realiseren en hoe gaat u deze kosten dekken?</t>
  </si>
  <si>
    <t>Omzetbelasting</t>
  </si>
  <si>
    <t>Bent u voor de belastingdienst BTW-plichtig?</t>
  </si>
  <si>
    <t xml:space="preserve">  Ja:</t>
  </si>
  <si>
    <t>Ben u verplicht om BTW af te dragen over inkomsten en/of kunt u de BTW over uitgaven terugvragen van de belastingdienst, of compenseren via het compensatiefonds?</t>
  </si>
  <si>
    <t xml:space="preserve">  Nee:</t>
  </si>
  <si>
    <t xml:space="preserve">  Deels:</t>
  </si>
  <si>
    <t>U vult in het Begrotingsformulier de bedragen afhankelijk van de situatie, in- of exclusief BTW in</t>
  </si>
  <si>
    <t>Berekeningsmethode subsidiabele kosten</t>
  </si>
  <si>
    <t xml:space="preserve">Hieronder worden de methoden kort toegelicht. </t>
  </si>
  <si>
    <t xml:space="preserve">
 </t>
  </si>
  <si>
    <r>
      <rPr>
        <b/>
        <i/>
        <sz val="10"/>
        <color theme="1"/>
        <rFont val="Arial"/>
        <family val="2"/>
      </rPr>
      <t xml:space="preserve">&gt; de loonkosten plus vaste opslagmethodiek  (art. 1.3.7 van de RSG):
</t>
    </r>
    <r>
      <rPr>
        <i/>
        <sz val="10"/>
        <color theme="1"/>
        <rFont val="Arial"/>
        <family val="2"/>
      </rPr>
      <t xml:space="preserve">
- een uurtarief voor directe loonkosten (gebaseerd op werkelijke loonkosten) + een opslag over de directe loonkosten als vergoeding voor de indirecte kosten (overhead);
- een vast uurtarief als vergoeding voor de directe arbeidskosten;
- kosten van apparatuur; materialen; en kosten derden worden berekend conform art. 1.3.8 RSG.</t>
    </r>
  </si>
  <si>
    <r>
      <rPr>
        <b/>
        <i/>
        <sz val="10"/>
        <color theme="1"/>
        <rFont val="Arial"/>
        <family val="2"/>
      </rPr>
      <t xml:space="preserve">&gt; de integrale kostensystematiek  (art. 1.3.9 van de RSG):
</t>
    </r>
    <r>
      <rPr>
        <i/>
        <sz val="10"/>
        <color theme="1"/>
        <rFont val="Arial"/>
        <family val="2"/>
      </rPr>
      <t xml:space="preserve">
- methode gaat uit van integrale kostprijzen voor arbeid inclusief opslagen voor gebruik van apparatuur en materialen.
- kosten derden worden berekend conform art. 1.3.9 van de RSG.</t>
    </r>
  </si>
  <si>
    <t xml:space="preserve">Voor deze methode moet u beschikken over een verklaring van de Rijksdienst voor Ondernemend Nederland.
Het voordeel van IKS is dat u uw eigen systematiek voor kostenberekening kunt hanteren bij al uw subsidieaanvragen. Een voorwaarde waaraan u moet voldoen is dat u uw IKS stelselmatig gebruikt in uw bedrijf of organisatie. De IKS is complex en vooral geschikt voor grotere bedrijven en kennisinstellingen. Eenmanszaken en kleine organisaties hebben meestal geen IKS die geschikt is voor het berekenen van subsidiabele kosten. Voor deze subsidieaanvragers zijn de vaste-uurtarief-systematiek en de loonkosten plus vaste-opslag-systematiek wel geschikt. </t>
  </si>
  <si>
    <r>
      <rPr>
        <b/>
        <sz val="10"/>
        <color theme="1"/>
        <rFont val="Arial"/>
        <family val="2"/>
      </rPr>
      <t xml:space="preserve">Toelichting/onderbouwing kosten
</t>
    </r>
    <r>
      <rPr>
        <sz val="10"/>
        <color theme="1"/>
        <rFont val="Arial"/>
        <family val="2"/>
      </rPr>
      <t xml:space="preserve">
Voor alle kosten die u in het tabblad 'begrotingsformat' opneemt moet u in de laatste kolom een korte, duidelijke toelichting geven op hoe het bedrag tot stand komt, zoals bijvoorbeeld het aantal stuks/eenheden maal de prijs per stuk/eenheid. In plaats daarvan mag u deze kosten onderbouwen met een offerte.</t>
    </r>
  </si>
  <si>
    <t>Bij vragen over het gebruik en het invullen van dit formulier of over de regeling kunt u contact met ons opnemen via het vragenformulier: https://www.gelderland.nl/Ik-heb-een-vraag of neem telefonisch contact op via 026 359 99 99.</t>
  </si>
  <si>
    <t>Let op: dit formulier en bovenstaande uitleg zijn bedoeld als hulpmiddel voor subsidieaanvragers. De uitleg hierboven of elders in dit document vervangt geenszins de subsidieregels van de provincie Gelderland, zoals die zijn beschreven in de Algemene Subsidieverordering Gelderland 2016 en de Regels Subsidieverlening Gelderland 2023.</t>
  </si>
  <si>
    <t>Welke berekeningsmethode voor de subsidiabele kosten gebruikt u? (zie tabblad 'instructie')</t>
  </si>
  <si>
    <t>&lt;selecteer&gt;</t>
  </si>
  <si>
    <t>Kosten</t>
  </si>
  <si>
    <t>Omschrijving</t>
  </si>
  <si>
    <t>Aantal</t>
  </si>
  <si>
    <t>Tarief</t>
  </si>
  <si>
    <t>Subsidiabele kosten</t>
  </si>
  <si>
    <t>Toelichting</t>
  </si>
  <si>
    <t>Totaal</t>
  </si>
  <si>
    <t>BTW</t>
  </si>
  <si>
    <t>Niet-verrekenbare BTW</t>
  </si>
  <si>
    <t>Alleen invullen als BTW voor u niet verrekenbaar is.</t>
  </si>
  <si>
    <t>TOTALE KOSTEN</t>
  </si>
  <si>
    <t>Dekking</t>
  </si>
  <si>
    <t>Financiering</t>
  </si>
  <si>
    <t>Baten/(co-)financiering</t>
  </si>
  <si>
    <t xml:space="preserve">Andere financiers </t>
  </si>
  <si>
    <t xml:space="preserve">Eigen bijdrage </t>
  </si>
  <si>
    <r>
      <t>KENGETALLEN</t>
    </r>
    <r>
      <rPr>
        <b/>
        <sz val="12"/>
        <color theme="2" tint="-0.499984740745262"/>
        <rFont val="Arial"/>
        <family val="2"/>
      </rPr>
      <t xml:space="preserve"> (berekeningen)</t>
    </r>
  </si>
  <si>
    <t>KOSTENRATIO'S</t>
  </si>
  <si>
    <t>Begroting</t>
  </si>
  <si>
    <t>Gemiddelde kosten per voorstelling</t>
  </si>
  <si>
    <t>Gemiddelde kosten per bezoeker</t>
  </si>
  <si>
    <t>Gemiddelde educatiekosten per deelnemer</t>
  </si>
  <si>
    <t>Publiciteit &amp; marketingkosten als percentage van publieksinkomsten</t>
  </si>
  <si>
    <t>VERDELING KOSTEN</t>
  </si>
  <si>
    <t>Activiteitenkosten</t>
  </si>
  <si>
    <t>Publiciteit &amp; marketing</t>
  </si>
  <si>
    <t>Educatiekosten</t>
  </si>
  <si>
    <t>Overige kosten</t>
  </si>
  <si>
    <t>VERDELING BATEN</t>
  </si>
  <si>
    <t>Publieksinkomsten</t>
  </si>
  <si>
    <t>Sponsoring</t>
  </si>
  <si>
    <t>Publieke fondsen, overheden, ed</t>
  </si>
  <si>
    <t>Bijdragen private fondsen</t>
  </si>
  <si>
    <t>Eigen bijdragen</t>
  </si>
  <si>
    <t>OVERSCHOT</t>
  </si>
  <si>
    <t xml:space="preserve"> </t>
  </si>
  <si>
    <t>vaste uurtariefsystematiek</t>
  </si>
  <si>
    <t>loonkosten plus vaste opslagmethodiek</t>
  </si>
  <si>
    <t>integrale kostensystematiek</t>
  </si>
  <si>
    <t>Kosten per eenheid</t>
  </si>
  <si>
    <t xml:space="preserve">Deelproject 1 </t>
  </si>
  <si>
    <t>Activiteit 1.1, inzet eigen uren</t>
  </si>
  <si>
    <t>Activiteit 1.2, inzet eigen uren</t>
  </si>
  <si>
    <t>Activiteit 1.3, inzet eigen uren</t>
  </si>
  <si>
    <t>Activiteit 1.4, inzet eigen uren</t>
  </si>
  <si>
    <t xml:space="preserve">Deelproject 2 </t>
  </si>
  <si>
    <t>Activiteit 2.1, inzet eigen uren</t>
  </si>
  <si>
    <t>Activiteit 2.2, inzet eigen uren</t>
  </si>
  <si>
    <t>Activiteit 2.3, inzet eigen uren</t>
  </si>
  <si>
    <t>Activiteit 2.4, inzet eigen uren</t>
  </si>
  <si>
    <t>Deelproject 3</t>
  </si>
  <si>
    <t>Activiteit 3.1, inzet eigen uren</t>
  </si>
  <si>
    <t>Activiteit 3.2, inzet eigen uren</t>
  </si>
  <si>
    <t>Activiteit 3.3, inzet eigen uren</t>
  </si>
  <si>
    <t>Activiteit 3.4, inzet eigen uren</t>
  </si>
  <si>
    <t>Activiteit 4.1, inzet eigen uren</t>
  </si>
  <si>
    <t>Activiteit 4.2, inzet eigen uren</t>
  </si>
  <si>
    <t>Activiteit 4.3, inzet eigen uren</t>
  </si>
  <si>
    <t>Activiteit 4.4, inzet eigen uren</t>
  </si>
  <si>
    <t>Deelproject 4</t>
  </si>
  <si>
    <t>Deelproject 5</t>
  </si>
  <si>
    <t>Activiteit 5.1, inzet eigen uren</t>
  </si>
  <si>
    <t>Activiteit 5.2, inzet eigen uren</t>
  </si>
  <si>
    <t>Activiteit 5.3, inzet eigen uren</t>
  </si>
  <si>
    <t>Activiteit 5.4, inzet eigen uren</t>
  </si>
  <si>
    <t>Deelproject 6</t>
  </si>
  <si>
    <t>Deelproject 7</t>
  </si>
  <si>
    <t>Deelproject 8</t>
  </si>
  <si>
    <t>Deelproject 9</t>
  </si>
  <si>
    <t>Deelproject 10</t>
  </si>
  <si>
    <t>Activiteit 6.1, inzet eigen uren</t>
  </si>
  <si>
    <t>Activiteit 6.2, inzet eigen uren</t>
  </si>
  <si>
    <t>Activiteit 6.3, inzet eigen uren</t>
  </si>
  <si>
    <t>Activiteit 6.4, inzet eigen uren</t>
  </si>
  <si>
    <t>Activiteit 7.1, inzet eigen uren</t>
  </si>
  <si>
    <t>Activiteit 7.2, inzet eigen uren</t>
  </si>
  <si>
    <t>Activiteit 7.3, inzet eigen uren</t>
  </si>
  <si>
    <t>Activiteit 7.4, inzet eigen uren</t>
  </si>
  <si>
    <t>Activiteit 8.1, inzet eigen uren</t>
  </si>
  <si>
    <t>Activiteit 8.2, inzet eigen uren</t>
  </si>
  <si>
    <t>Activiteit 8.3, inzet eigen uren</t>
  </si>
  <si>
    <t>Activiteit 8.4, inzet eigen uren</t>
  </si>
  <si>
    <t>Activiteit 9.1, inzet eigen uren</t>
  </si>
  <si>
    <t>Activiteit 9.2, inzet eigen uren</t>
  </si>
  <si>
    <t>Activiteit 9.3, inzet eigen uren</t>
  </si>
  <si>
    <t>Activiteit 9.4, inzet eigen uren</t>
  </si>
  <si>
    <t>Activiteit 10.1, inzet eigen uren</t>
  </si>
  <si>
    <t>Activiteit 10.2, inzet eigen uren</t>
  </si>
  <si>
    <t>Activiteit 10.3, inzet eigen uren</t>
  </si>
  <si>
    <t>Activiteit 10.4, inzet eigen uren</t>
  </si>
  <si>
    <t>Totale eindkosten Deelproject 1</t>
  </si>
  <si>
    <t>Totale eindkosten Deelproject 2</t>
  </si>
  <si>
    <t>Totale eindkosten Deelproject 3</t>
  </si>
  <si>
    <t>Totale eindkosten Deelproject 4</t>
  </si>
  <si>
    <t>Totale eindkosten Deelproject 5</t>
  </si>
  <si>
    <t>Totale eindkosten Deelproject 6</t>
  </si>
  <si>
    <t>Totale eindkosten Deelproject 7</t>
  </si>
  <si>
    <t>Totale eindkosten Deelproject 8</t>
  </si>
  <si>
    <t>Totale eindkosten Deelproject 9</t>
  </si>
  <si>
    <t>Totale eindkosten Deelproject 10</t>
  </si>
  <si>
    <t>Totale kosten alle partners</t>
  </si>
  <si>
    <t xml:space="preserve">Totaal deelproject 1 </t>
  </si>
  <si>
    <t xml:space="preserve">Totaal deelproject 2 </t>
  </si>
  <si>
    <t>Totaal deelproject 3</t>
  </si>
  <si>
    <t>Totaal deelproject 4</t>
  </si>
  <si>
    <t>Totaal deelproject 5</t>
  </si>
  <si>
    <t>Totaal deelproject 6</t>
  </si>
  <si>
    <t>Totaal deelproject 7</t>
  </si>
  <si>
    <t>Totaal deelproject 8</t>
  </si>
  <si>
    <t>Totaal deelproject 9</t>
  </si>
  <si>
    <t>Totaal deelproject 10</t>
  </si>
  <si>
    <t>Kosten Partner 1</t>
  </si>
  <si>
    <t>Kosten Partner 2</t>
  </si>
  <si>
    <t>Kosten Partner 3</t>
  </si>
  <si>
    <t>Kosten Partner 4</t>
  </si>
  <si>
    <t>Kosten Partner 5</t>
  </si>
  <si>
    <t>Kosten Partner 6</t>
  </si>
  <si>
    <t>Kosten Partner 7</t>
  </si>
  <si>
    <t>Kosten Partner 8</t>
  </si>
  <si>
    <t>Kosten Partner 9</t>
  </si>
  <si>
    <t>Kosten Partner 10</t>
  </si>
  <si>
    <t>Regiodeal</t>
  </si>
  <si>
    <t>Activiteit 1.1, inhuur</t>
  </si>
  <si>
    <t>Activiteit 1.2, inhuur</t>
  </si>
  <si>
    <t xml:space="preserve">Activiteit 1.3, inhuur </t>
  </si>
  <si>
    <t xml:space="preserve">Activiteit 1.4, inhuur </t>
  </si>
  <si>
    <t>Activiteit 2.1, inhuur</t>
  </si>
  <si>
    <t>Activiteit 2.3, inhuur</t>
  </si>
  <si>
    <t>Activiteit 3.1, inhuur</t>
  </si>
  <si>
    <t>Activiteit 3.2, inhuur</t>
  </si>
  <si>
    <t>Activiteit 3.4, inhuur</t>
  </si>
  <si>
    <t>Activiteit 3.3, inhuur</t>
  </si>
  <si>
    <t>Activiteit 4.1, inhuur</t>
  </si>
  <si>
    <t>Activiteit 4.2, inhuur</t>
  </si>
  <si>
    <t>Activiteit 4.3, inhuur</t>
  </si>
  <si>
    <t>Activiteit 5.1, inhuur</t>
  </si>
  <si>
    <t>Activiteit 5.2, inhuur</t>
  </si>
  <si>
    <t>Activiteit 5.3, inhuur</t>
  </si>
  <si>
    <t>Activiteit 5.4, inhuur</t>
  </si>
  <si>
    <t>Activiteit 6.1, inhuur</t>
  </si>
  <si>
    <t>Activiteit 6.2, inhuur</t>
  </si>
  <si>
    <t>Activiteit 6.3, inhuur</t>
  </si>
  <si>
    <t>Activiteit 6.4, inhuur</t>
  </si>
  <si>
    <t>Activiteit 7.1, inhuur</t>
  </si>
  <si>
    <t>Activiteit 7.2, inhuur</t>
  </si>
  <si>
    <t>Activiteit 7.4, inhuur</t>
  </si>
  <si>
    <t>Activiteit 7.3, inhuur</t>
  </si>
  <si>
    <t>Activiteit 8.1, inhuur</t>
  </si>
  <si>
    <t>Activiteit 8.2, inhuur</t>
  </si>
  <si>
    <t>Activiteit 8.3, inhuur</t>
  </si>
  <si>
    <t>Activiteit 8.4, inhuur</t>
  </si>
  <si>
    <t>Activiteit 9.1, inhuur</t>
  </si>
  <si>
    <t>Activiteit 9.2, inhuur</t>
  </si>
  <si>
    <t>Activiteit 9.3, inhuur</t>
  </si>
  <si>
    <t>Activiteit 9.4, inhuur</t>
  </si>
  <si>
    <t>Activiteit 10.1, inhuur</t>
  </si>
  <si>
    <t>Activiteit 10.2, inhuur</t>
  </si>
  <si>
    <t>Activiteit 10.3, inhuur</t>
  </si>
  <si>
    <t>Activiteit 10.4, inhuur</t>
  </si>
  <si>
    <t>Activiteit 1.3, inhuur</t>
  </si>
  <si>
    <t>Activiteit 1.4, inhuur</t>
  </si>
  <si>
    <t>Activiteit 2.2, inhuur</t>
  </si>
  <si>
    <t>Activiteit 2.4, inhuur</t>
  </si>
  <si>
    <t xml:space="preserve">Activiteit 4.4, inhuur </t>
  </si>
  <si>
    <t>Activiteit 1.1, kosten</t>
  </si>
  <si>
    <t>Activiteit 1.2, kosten</t>
  </si>
  <si>
    <t>Activiteit 1.3, kosten</t>
  </si>
  <si>
    <t>Activiteit 1.4, kosten</t>
  </si>
  <si>
    <t xml:space="preserve">Aantal </t>
  </si>
  <si>
    <t xml:space="preserve">Tarief </t>
  </si>
  <si>
    <t>Activiteit 2.1, kosten</t>
  </si>
  <si>
    <t>Activiteit 2.2, kosten</t>
  </si>
  <si>
    <t>Activiteit 2.3, kosten</t>
  </si>
  <si>
    <t>Activiteit 2.4, kosten</t>
  </si>
  <si>
    <t>Activiteit 4.1, kosten</t>
  </si>
  <si>
    <t>Activiteit 3.1, kosten</t>
  </si>
  <si>
    <t>Activiteit 3.2, kosten</t>
  </si>
  <si>
    <t>Activiteit 3.3, kosten</t>
  </si>
  <si>
    <t>Activiteit 3.4, kosten</t>
  </si>
  <si>
    <t>Activiteit 4.2, kosten</t>
  </si>
  <si>
    <t>Activiteit 4.3, kosten</t>
  </si>
  <si>
    <t>Activiteit 4.4, kosten</t>
  </si>
  <si>
    <t>Activiteit 5.1, kosten</t>
  </si>
  <si>
    <t>Activiteit 5.2, kosten</t>
  </si>
  <si>
    <t>Activiteit 5.3, kosten</t>
  </si>
  <si>
    <t>Activiteit 5.4, kosten</t>
  </si>
  <si>
    <t>Activiteit 6.1, kosten</t>
  </si>
  <si>
    <t>Activiteit 6.2, kosten</t>
  </si>
  <si>
    <t>Activiteit 6.3, kosten</t>
  </si>
  <si>
    <t>Activiteit 6.4, kosten</t>
  </si>
  <si>
    <t>Activiteit 7.1, kosten</t>
  </si>
  <si>
    <t>Activiteit 7.2, kosten</t>
  </si>
  <si>
    <t>Activiteit 7.3, kosten</t>
  </si>
  <si>
    <t>Activiteit 7.4, kosten</t>
  </si>
  <si>
    <t>Activiteit 8.1, kosten</t>
  </si>
  <si>
    <t>Activiteit 8.2, kosten</t>
  </si>
  <si>
    <t>Activiteit 8.3, kosten</t>
  </si>
  <si>
    <t>Activiteit 8.4, kosten</t>
  </si>
  <si>
    <t>Activiteit 9.1, kosten</t>
  </si>
  <si>
    <t>Activiteit 9.2, kosten</t>
  </si>
  <si>
    <t>Activiteit 9.3, kosten</t>
  </si>
  <si>
    <t>Activiteit 9.4, kosten</t>
  </si>
  <si>
    <t>Activiteit 10.1, kosten</t>
  </si>
  <si>
    <t>Activiteit 10.2, kosten</t>
  </si>
  <si>
    <t>Activiteit 10.3, kosten</t>
  </si>
  <si>
    <t>Activiteit 10.4, kosten</t>
  </si>
  <si>
    <t xml:space="preserve">Activiteit 1.3, kosten </t>
  </si>
  <si>
    <t xml:space="preserve">Activiteit 1.4, kosten </t>
  </si>
  <si>
    <t xml:space="preserve">Activiteit 2.3, kosten </t>
  </si>
  <si>
    <t xml:space="preserve">Activiteit 2.4, kosten </t>
  </si>
  <si>
    <t xml:space="preserve">Activiteit 3.3, kosten </t>
  </si>
  <si>
    <t xml:space="preserve">Activiteit 3.4, kosten </t>
  </si>
  <si>
    <t xml:space="preserve">Activiteit 4.3, kosten </t>
  </si>
  <si>
    <t xml:space="preserve">Activiteit 4.4, kosten </t>
  </si>
  <si>
    <t xml:space="preserve">Activiteit 5.3, kosten </t>
  </si>
  <si>
    <t xml:space="preserve">Activiteit 5.4, kosten </t>
  </si>
  <si>
    <t xml:space="preserve">Activiteit 6.3, kosten </t>
  </si>
  <si>
    <t xml:space="preserve">Activiteit 6.4, kosten </t>
  </si>
  <si>
    <t xml:space="preserve">Activiteit 7.3, kosten </t>
  </si>
  <si>
    <t xml:space="preserve">Activiteit 7.4, kosten </t>
  </si>
  <si>
    <t xml:space="preserve">Activiteit 8.3, kosten </t>
  </si>
  <si>
    <t xml:space="preserve">Activiteit 8.4, kosten </t>
  </si>
  <si>
    <t xml:space="preserve">Activiteit 9.3, kosten </t>
  </si>
  <si>
    <t xml:space="preserve">Activiteit 9.4, kosten </t>
  </si>
  <si>
    <t xml:space="preserve">Activiteit 10.3, kosten </t>
  </si>
  <si>
    <t xml:space="preserve">Activiteit 10.4, kosten </t>
  </si>
  <si>
    <t xml:space="preserve">Stap 1 </t>
  </si>
  <si>
    <t>Stap 2</t>
  </si>
  <si>
    <t>Stap 3</t>
  </si>
  <si>
    <t>Elke partner neemt deze structuur over in het tabblad dat gaat over de eigen begroting (er zijn 10 tabbladen beschikbaar, als er minder partners zijn vult u minder tabbladen in, zijn er meer maakt u extra tabbladen aan)</t>
  </si>
  <si>
    <t>Stap 4</t>
  </si>
  <si>
    <r>
      <t>Bepaal met alle projectpartners de 'structuur' van uw project: welke</t>
    </r>
    <r>
      <rPr>
        <b/>
        <sz val="9"/>
        <color theme="1"/>
        <rFont val="Arial"/>
        <family val="2"/>
      </rPr>
      <t xml:space="preserve"> deelprojecten</t>
    </r>
    <r>
      <rPr>
        <sz val="9"/>
        <color theme="1"/>
        <rFont val="Arial"/>
        <family val="2"/>
      </rPr>
      <t xml:space="preserve"> (onderdelen) gaat u binnen het project uitvoeren, welke </t>
    </r>
    <r>
      <rPr>
        <b/>
        <sz val="9"/>
        <color theme="1"/>
        <rFont val="Arial"/>
        <family val="2"/>
      </rPr>
      <t>activiteiten</t>
    </r>
    <r>
      <rPr>
        <sz val="9"/>
        <color theme="1"/>
        <rFont val="Arial"/>
        <family val="2"/>
      </rPr>
      <t xml:space="preserve"> gaat u binnen elk deelproject uitvoeren</t>
    </r>
  </si>
  <si>
    <t>Stap 5</t>
  </si>
  <si>
    <r>
      <t xml:space="preserve">Deze deelprojecten en beoogde activiteiten neemt u op in uw (uitgeschreven) subsidieaanvraag en in het tabblad "Begroting totale project". </t>
    </r>
    <r>
      <rPr>
        <i/>
        <sz val="9"/>
        <color theme="1"/>
        <rFont val="Arial"/>
        <family val="2"/>
      </rPr>
      <t>Bijvoorbeeld: deelproject 1: Dataverzameling, activiteit 1.1 Onderzoek Databases X en Y, etc.</t>
    </r>
  </si>
  <si>
    <t>Stap 6</t>
  </si>
  <si>
    <t xml:space="preserve">Praktische aanwijzingen voor het invullen van de begroting </t>
  </si>
  <si>
    <t>Stap 7</t>
  </si>
  <si>
    <r>
      <t xml:space="preserve">Vul uren, inhuur en kosten </t>
    </r>
    <r>
      <rPr>
        <b/>
        <sz val="9"/>
        <color theme="1"/>
        <rFont val="Arial"/>
        <family val="2"/>
      </rPr>
      <t>per jaar</t>
    </r>
    <r>
      <rPr>
        <sz val="9"/>
        <color theme="1"/>
        <rFont val="Arial"/>
        <family val="2"/>
      </rPr>
      <t xml:space="preserve"> in, Excel rekent automatisch door naar een totaal per projectpartner (1e kolommen). Vul alleen in bij de deelprojecten/activiteiten waarbij u betrokken bent.</t>
    </r>
  </si>
  <si>
    <r>
      <t>* Invullen uren: geef een korte omschrijving/specificatie, het aantal uren, en het tarief wat u hanteert (</t>
    </r>
    <r>
      <rPr>
        <b/>
        <sz val="9"/>
        <color theme="1"/>
        <rFont val="Arial"/>
        <family val="2"/>
      </rPr>
      <t>zie voor de 3 mogelijke opties het 1e tabblad: instructie)</t>
    </r>
    <r>
      <rPr>
        <sz val="9"/>
        <color theme="1"/>
        <rFont val="Arial"/>
        <family val="2"/>
      </rPr>
      <t xml:space="preserve">. Geef eventueel een korte toelichting. </t>
    </r>
  </si>
  <si>
    <t>* Invullen inhuur: geef een korte omschrijving/specificatie, het aantal uren inhuur, en het tarief per uur van de inhuur (dit is het tarief waarvoor u verwacht iemand in te huren). Geef eventueel een korte toelichting</t>
  </si>
  <si>
    <t>* Invullen kosten: hierbij kan het gaan om investeringskosten, maar ook kosten die u maakt voor zaalhuur, of huur van materialen. Vul bij "aantal" de hoeveelheid in, en bij "kosten per eenheid" het totale bedrag</t>
  </si>
  <si>
    <t>Wanneer alle kosten per jaar zijn ingevuld, laat de eerste kolom zien wat elke partner in totaal per deelproject en activiteit aan subsidiabele kosten gaat maken</t>
  </si>
  <si>
    <t>Stap 8</t>
  </si>
  <si>
    <t>Stap 9</t>
  </si>
  <si>
    <r>
      <t xml:space="preserve">Geef vervolgens in rij 271 van het tabblad </t>
    </r>
    <r>
      <rPr>
        <b/>
        <sz val="9"/>
        <color theme="1"/>
        <rFont val="Arial"/>
        <family val="2"/>
      </rPr>
      <t>per jaar</t>
    </r>
    <r>
      <rPr>
        <sz val="9"/>
        <color theme="1"/>
        <rFont val="Arial"/>
        <family val="2"/>
      </rPr>
      <t xml:space="preserve"> de niet verrekenbare BTW aan. Laat u adviseren om het juiste BTW regime te bepalen (voor uw organisatie, en eventueel voor verschillende activiteiten)</t>
    </r>
  </si>
  <si>
    <t>Excel berekent op basis van alle ingevulde gegevens automatisch de totale (subsidiabele) kosten per projectpartner, per jaar en totaal</t>
  </si>
  <si>
    <r>
      <t xml:space="preserve">Vul vervolgens (bij rij 276 en verder) per partner de </t>
    </r>
    <r>
      <rPr>
        <b/>
        <sz val="9"/>
        <color theme="1"/>
        <rFont val="Arial"/>
        <family val="2"/>
      </rPr>
      <t>dekking</t>
    </r>
    <r>
      <rPr>
        <sz val="9"/>
        <color theme="1"/>
        <rFont val="Arial"/>
        <family val="2"/>
      </rPr>
      <t xml:space="preserve"> van de totale subsidiable kosten in: wat vraagt u van de Regiodeal (subsidie), wat ontvangt u eventueel van andere financiers, wat draagt u zelf bij </t>
    </r>
  </si>
  <si>
    <t>Stap 10</t>
  </si>
  <si>
    <t>Alle gegevens (kosten, dekking) die de projectpartners invullen worden door Excel doorgerekend in tabblad "Begroting totaal", die is de totale begroting van het project: in kosten en dekking</t>
  </si>
  <si>
    <t>Elke partner vult vervolgens (in overleg met de projecttrekker) in een eigen tabblad ("Begrotingsformat NAAM Partner …") in op welke deelprojecten (en activiteiten) de partner subsidiabele kosten gaat maken: uren, inhuur of kosten</t>
  </si>
  <si>
    <r>
      <t xml:space="preserve">In de begroting berekent u de kosten voor medewerkers met de formule: </t>
    </r>
    <r>
      <rPr>
        <b/>
        <sz val="10"/>
        <color theme="1"/>
        <rFont val="Arial"/>
        <family val="2"/>
      </rPr>
      <t>uren X uurtarief</t>
    </r>
    <r>
      <rPr>
        <sz val="10"/>
        <color theme="1"/>
        <rFont val="Arial"/>
        <family val="2"/>
      </rPr>
      <t xml:space="preserve">. Dit zijn de werkelijke kosten die u verwacht. De kosten waar u subsidie over kunt ontvangen worden door ons berekend met de formule: </t>
    </r>
    <r>
      <rPr>
        <b/>
        <sz val="10"/>
        <color theme="1"/>
        <rFont val="Arial"/>
        <family val="2"/>
      </rPr>
      <t>uren X vast tarief</t>
    </r>
    <r>
      <rPr>
        <sz val="10"/>
        <color theme="1"/>
        <rFont val="Arial"/>
        <family val="2"/>
      </rPr>
      <t xml:space="preserve"> (dat tarief is nu € 60,-). Dit zijn de subsidiabele kosten. Hierover wordt de hoogte van de subsidie berekend.
</t>
    </r>
    <r>
      <rPr>
        <b/>
        <sz val="10"/>
        <color theme="1"/>
        <rFont val="Arial"/>
        <family val="2"/>
      </rPr>
      <t xml:space="preserve">
Voordelen:</t>
    </r>
    <r>
      <rPr>
        <sz val="10"/>
        <color theme="1"/>
        <rFont val="Arial"/>
        <family val="2"/>
      </rPr>
      <t xml:space="preserve"> 
- u hoeft het uurtarief dat u in de begroting gebruikt niet te onderbouwen. 
- u hoeft voor de financiele eindverantwoording (of de steekproef, als u deze niet hoeft aan te leveren) alleen een sluitende urenverantwoording bij te houden.
</t>
    </r>
    <r>
      <rPr>
        <b/>
        <sz val="10"/>
        <color theme="1"/>
        <rFont val="Arial"/>
        <family val="2"/>
      </rPr>
      <t xml:space="preserve">Nadeel:
- </t>
    </r>
    <r>
      <rPr>
        <sz val="10"/>
        <color theme="1"/>
        <rFont val="Arial"/>
        <family val="2"/>
      </rPr>
      <t xml:space="preserve">de hoogte van de subsidiabele kosten is vaak lager dan bij de andere methoden. Dit kan betekenen dat de hoogte van de subsidie lager is.
</t>
    </r>
    <r>
      <rPr>
        <b/>
        <sz val="10"/>
        <color theme="1"/>
        <rFont val="Arial"/>
        <family val="2"/>
      </rPr>
      <t>Opmerkingen:</t>
    </r>
    <r>
      <rPr>
        <sz val="10"/>
        <color theme="1"/>
        <rFont val="Arial"/>
        <family val="2"/>
      </rPr>
      <t xml:space="preserve">
- de uren van medewerkers niet in loondienst (bijv zzp'rs) zijn altijd subsidiabel tegen het vaste tarief (€ 60,-) NB: wanneer een zzp'er wordt ingehuurd (dus niet zelf de aanvrager van de subsidie is) geldt dit niet, dan mag het gangbare tarief worden gerekend. 
</t>
    </r>
  </si>
  <si>
    <r>
      <rPr>
        <sz val="10"/>
        <rFont val="Arial"/>
        <family val="2"/>
      </rPr>
      <t xml:space="preserve">In de volgende werkbladen vult u de projectbegroting in - per projectpartner en totaal (dit tabblad rekent automatisch door). In het tabblad "Invullen - stap voor stap", vindt u een praktische werkwijze voor het stapsgewijs invullen van de begroting.                                                                                                                                                                                            </t>
    </r>
    <r>
      <rPr>
        <b/>
        <sz val="10"/>
        <rFont val="Arial"/>
        <family val="2"/>
      </rPr>
      <t>NB:</t>
    </r>
    <r>
      <rPr>
        <sz val="10"/>
        <rFont val="Arial"/>
        <family val="2"/>
      </rPr>
      <t xml:space="preserve"> het begrotingsformat en de bedragen die u invult in het aanvraagformulier zijn leidend voor het beoordelen van uw aanvraag, ook wanneer bijvoorbeeld een begroting in het projectplan is opgenomen die afwijkt van het begrotingsformat.</t>
    </r>
  </si>
  <si>
    <t>Totale kosten Deelproject 1</t>
  </si>
  <si>
    <t>Totale kosten Deelproject 2</t>
  </si>
  <si>
    <t>Totale kosten Deelproject 3</t>
  </si>
  <si>
    <t>Totale kosten Deelproject 4</t>
  </si>
  <si>
    <t>Totale kosten Deelproject 5</t>
  </si>
  <si>
    <t>Totale kosten Deelproject 6</t>
  </si>
  <si>
    <t>Totale kosten Deelproject 7</t>
  </si>
  <si>
    <t>Totale kosten Deelproject 8</t>
  </si>
  <si>
    <t>Totale kosten Deelproject 9</t>
  </si>
  <si>
    <t>Totale kosten Deelproject 10</t>
  </si>
  <si>
    <t>Totale kosten alle partners jaar 1</t>
  </si>
  <si>
    <t>Totale kosten alle partners jaar 2</t>
  </si>
  <si>
    <t>Totale kosten alle partners jaar 3</t>
  </si>
  <si>
    <t>Kosten jaar 1</t>
  </si>
  <si>
    <t>Totale kosten deelproject 1 in jaar 1</t>
  </si>
  <si>
    <t>Totale kosten deelproject 2 in jaar 1</t>
  </si>
  <si>
    <t>Totale kosten deelproject 3 in jaar 1</t>
  </si>
  <si>
    <t>Totale kosten deelproject 4 in jaar 1</t>
  </si>
  <si>
    <t>Totale kosten deelproject 5 in jaar 1</t>
  </si>
  <si>
    <t>Totale kosten deelproject 6 in jaar 1</t>
  </si>
  <si>
    <t>Totale kosten deelproject 7 in jaar 1</t>
  </si>
  <si>
    <t>Totale kosten deelproject 8 in jaar 1</t>
  </si>
  <si>
    <t xml:space="preserve">Totale kosten deelproject 9 in jaar 1 </t>
  </si>
  <si>
    <t>Totale kosten deelproject 10 in jaar 1</t>
  </si>
  <si>
    <t>Totale kosten in jaar 1</t>
  </si>
  <si>
    <t>Totale kosten deelproject 9 in jaar 1</t>
  </si>
  <si>
    <t>Kosten jaar 2</t>
  </si>
  <si>
    <t>Totale kosten deelproject 5 in jaar 2</t>
  </si>
  <si>
    <t>Totale kosten deelproject 4 in jaar 2</t>
  </si>
  <si>
    <t>Totale kosten deelproject 3 in jaar 2</t>
  </si>
  <si>
    <t>Totale kosten deelproject 2 in jaar 2</t>
  </si>
  <si>
    <t>Totale kosten deelproject 1 in jaar 2</t>
  </si>
  <si>
    <t>Totale kosten deelproject 6 in jaar 2</t>
  </si>
  <si>
    <t>Totale kosten deelproject 7 in jaar 2</t>
  </si>
  <si>
    <t>Totale kosten deelproject 8 in jaar 2</t>
  </si>
  <si>
    <t>Totale kosten deelproject 9 in jaar 2</t>
  </si>
  <si>
    <t>Totale kosten deelproject 10 in jaar 2</t>
  </si>
  <si>
    <t>Totale kosten in jaar 2</t>
  </si>
  <si>
    <t xml:space="preserve">Totale kosten in jaar 2 </t>
  </si>
  <si>
    <t>Kosten jaar 3</t>
  </si>
  <si>
    <t>Totale kosten deelproject 1 in jaar 3</t>
  </si>
  <si>
    <t>Totale kosten deelproject 2 in jaar 3</t>
  </si>
  <si>
    <t>Totale kosten deelproject 3 in jaar 3</t>
  </si>
  <si>
    <t>Totale kosten deelproject 4 in jaar 3</t>
  </si>
  <si>
    <t>Totale kosten deelproject 5 in jaar 3</t>
  </si>
  <si>
    <t>Totale kosten deelproject 6 in jaar 3</t>
  </si>
  <si>
    <t>Totale kosten deelproject 7 in jaar 3</t>
  </si>
  <si>
    <t>Totale kosten deelproject 8 in jaar 3</t>
  </si>
  <si>
    <t>Totale kosten deelproject 9 in jaar 3</t>
  </si>
  <si>
    <t>Totale kosten deelproject 10 in jaar 3</t>
  </si>
  <si>
    <t>Totale kosten in jaar 3</t>
  </si>
  <si>
    <t>Totale kosten deelproject 1 jaar 1</t>
  </si>
  <si>
    <t>Totale kosten deelproject 2 jaar 1</t>
  </si>
  <si>
    <t>Totale kosten deelproject 3 jaar 1</t>
  </si>
  <si>
    <t>Totale kosten deelproject 4 jaar 1</t>
  </si>
  <si>
    <t>Totale kosten deelproject 5 jaar 1</t>
  </si>
  <si>
    <t>Totale kosten deelproject 6 jaar 1</t>
  </si>
  <si>
    <t>Totale kosten deelproject 7 jaar 1</t>
  </si>
  <si>
    <t>Totale kosten deelproject 8 jaar 1</t>
  </si>
  <si>
    <t>Totale kosten deelproject 9 jaar 1</t>
  </si>
  <si>
    <t>Totale kosten deelproject 10 jaar 1</t>
  </si>
  <si>
    <t>Totale kosten jaar 1</t>
  </si>
  <si>
    <t>Totale kosten deelproject 1 jaar 2</t>
  </si>
  <si>
    <t>Totale kosten deelproject 2 jaar 2</t>
  </si>
  <si>
    <t>Totale kosten deelproject 3 jaar 2</t>
  </si>
  <si>
    <t>Totale kosten deelproject 4 jaar 2</t>
  </si>
  <si>
    <t>Totale kosten deelproject 5 jaar 2</t>
  </si>
  <si>
    <t>Totale kosten deelproject 6 jaar 2</t>
  </si>
  <si>
    <t>Totale kosten deelproject 7 jaar 2</t>
  </si>
  <si>
    <t>Totale kosten deelproject 8 jaar 2</t>
  </si>
  <si>
    <t>Totale kosten deelproject 9 jaar 2</t>
  </si>
  <si>
    <t>Totale kosten deelproject 10 jaar 2</t>
  </si>
  <si>
    <t>Totale kosten jaar 2</t>
  </si>
  <si>
    <t>Totale kosten deelproject 1 jaar 3</t>
  </si>
  <si>
    <t>Totale kosten deelproject 2 jaar 3</t>
  </si>
  <si>
    <t>Totale kosten deelproject 3 jaar 3</t>
  </si>
  <si>
    <t>Totale kosten deelproject 4 jaar 3</t>
  </si>
  <si>
    <t>Totale kosten deelproject 5 jaar 3</t>
  </si>
  <si>
    <t>Totale kosten deelproject 6 jaar 3</t>
  </si>
  <si>
    <t>Totale kosten deelproject 7 jaar 3</t>
  </si>
  <si>
    <t xml:space="preserve">Totale kosten deelproject 8 jaar 3 </t>
  </si>
  <si>
    <t>Totale kosten deelproject 9 jaar 3</t>
  </si>
  <si>
    <t>Totale kosten deelproject 10 jaar 3</t>
  </si>
  <si>
    <t>Kosten jaar 4</t>
  </si>
  <si>
    <t>Totale kosten deelproject 1 in jaar 4</t>
  </si>
  <si>
    <t>Totale kosten deelproject 2 in jaar 4</t>
  </si>
  <si>
    <t>Totale kosten deelproject 3 in jaar 4</t>
  </si>
  <si>
    <t>Totale kosten deelproject 4 in jaar 4</t>
  </si>
  <si>
    <t>Totale kosten deelproject 5 in jaar 4</t>
  </si>
  <si>
    <t>Totale kosten deelproject 6 in jaar 4</t>
  </si>
  <si>
    <t>Totale kosten deelproject 7 in jaar 4</t>
  </si>
  <si>
    <t>Totale kosten deelproject 8 in jaar 4</t>
  </si>
  <si>
    <t>Totale kosten deelproject 9 in jaar 4</t>
  </si>
  <si>
    <t>Totale kosten deelproject 10 in jaar 4</t>
  </si>
  <si>
    <t>Totale kosten in jaar 4</t>
  </si>
  <si>
    <t>Totale kosten alle partners jaar 4</t>
  </si>
  <si>
    <t>Totale kosten deelproject 1 jaar 4</t>
  </si>
  <si>
    <t>Totale kosten deelproject 2 jaar 4</t>
  </si>
  <si>
    <t>Totale kosten deelproject 3 jaar 4</t>
  </si>
  <si>
    <t>Totale kosten deelproject 4 jaar 4</t>
  </si>
  <si>
    <t>Totale kosten deelproject 5 jaar 4</t>
  </si>
  <si>
    <t>Totale kosten deelproject 6 jaar 4</t>
  </si>
  <si>
    <t>Totale kosten deelproject 7 jaar 4</t>
  </si>
  <si>
    <t>Totale kosten deelproject 8 jaar 4</t>
  </si>
  <si>
    <t>Totale kosten deelproject 9 jaar 4</t>
  </si>
  <si>
    <t>Totale kosten deelproject 10 jaar 4</t>
  </si>
  <si>
    <t>Totale kosten jaar 3</t>
  </si>
  <si>
    <t>Totale kosten jaar 4</t>
  </si>
  <si>
    <r>
      <t xml:space="preserve">U vult in het Begrotingsformat alle bedragen </t>
    </r>
    <r>
      <rPr>
        <b/>
        <i/>
        <sz val="10"/>
        <color theme="1"/>
        <rFont val="Arial"/>
        <family val="2"/>
      </rPr>
      <t>exclusief</t>
    </r>
    <r>
      <rPr>
        <i/>
        <sz val="10"/>
        <color theme="1"/>
        <rFont val="Arial"/>
        <family val="2"/>
      </rPr>
      <t xml:space="preserve"> BTW in</t>
    </r>
  </si>
  <si>
    <r>
      <t xml:space="preserve">U vult in het Begrotingsformat alle bedragen </t>
    </r>
    <r>
      <rPr>
        <b/>
        <i/>
        <sz val="10"/>
        <color theme="1"/>
        <rFont val="Arial"/>
        <family val="2"/>
      </rPr>
      <t xml:space="preserve">inclusief </t>
    </r>
    <r>
      <rPr>
        <i/>
        <sz val="10"/>
        <color theme="1"/>
        <rFont val="Arial"/>
        <family val="2"/>
      </rPr>
      <t>BTW in</t>
    </r>
  </si>
  <si>
    <r>
      <t xml:space="preserve">Voor nadere uitleg over de berekeningswijze van de kosten en de wijze waarop bepaalde kosten opgenomen kan worden, zie: </t>
    </r>
    <r>
      <rPr>
        <i/>
        <sz val="10"/>
        <color rgb="FF0070C0"/>
        <rFont val="Arial"/>
        <family val="2"/>
      </rPr>
      <t xml:space="preserve">https://www.gelderland.nl/subsidies/kosten-begroten </t>
    </r>
    <r>
      <rPr>
        <i/>
        <sz val="10"/>
        <color theme="1"/>
        <rFont val="Arial"/>
        <family val="2"/>
      </rPr>
      <t>. Let op, dit betreffen de algemene regels, in de specifieke regeling die voor de Regio Deal gepubliceerd gaat worden (link), kan afgeweken worden van deze algemene regels. Dit kan tot gevolg hebben dat uw begroting na publicatie van de subsidieregeling nog aangepast moet worden. 
Gebruik bij het vermelden van type kosten, dezelfde benaming van kosten als in bovenstaande link vermeld staat, zoals kosten derden, materiaalkosten of kosten inhuur.</t>
    </r>
  </si>
  <si>
    <t>INSTRUCTIE invullen begrotingsformulier Regiodeal Veluwe</t>
  </si>
  <si>
    <t>Begrotingsformat Regiodeal Veluwe</t>
  </si>
  <si>
    <t xml:space="preserve">Begrotingsformat Regiodeal Veluwe </t>
  </si>
  <si>
    <r>
      <rPr>
        <b/>
        <i/>
        <sz val="10"/>
        <color theme="1"/>
        <rFont val="Arial"/>
        <family val="2"/>
      </rPr>
      <t xml:space="preserve">&gt; de vaste uurtariefsystematiek (art. 1.3.6 van de RSG):
</t>
    </r>
    <r>
      <rPr>
        <i/>
        <sz val="10"/>
        <color theme="1"/>
        <rFont val="Arial"/>
        <family val="2"/>
      </rPr>
      <t xml:space="preserve">
- vast uurtarief van maximaal € 60,- als vergoeding voor: directe loon- en arbeidskosten en de indirecte kosten
- kosten van apparatuur; materialen; en kosten derden worden berekend conform art. 1.3.8 RSG.</t>
    </r>
  </si>
  <si>
    <r>
      <t xml:space="preserve">In de begroting berekent u de kosten voor personeel met de formule: </t>
    </r>
    <r>
      <rPr>
        <b/>
        <sz val="10"/>
        <color theme="1"/>
        <rFont val="Arial"/>
        <family val="2"/>
      </rPr>
      <t>uren X uurtarief.</t>
    </r>
    <r>
      <rPr>
        <sz val="10"/>
        <color theme="1"/>
        <rFont val="Arial"/>
        <family val="2"/>
      </rPr>
      <t xml:space="preserve"> Dit zijn de werkelijke kosten die u verwacht. De kosten waar u subsidie over kunt ontvangen worden door ons berekend met de formule: </t>
    </r>
    <r>
      <rPr>
        <b/>
        <sz val="10"/>
        <color theme="1"/>
        <rFont val="Arial"/>
        <family val="2"/>
      </rPr>
      <t>uren X uurtarief X 1,2</t>
    </r>
    <r>
      <rPr>
        <sz val="10"/>
        <color theme="1"/>
        <rFont val="Arial"/>
        <family val="2"/>
      </rPr>
      <t xml:space="preserve">. (tot een maximaal uurtarief van € 93,-). Dit zijn de subsidiabele kosten. Hierover wordt de hoogte van de subsidie berekend.
Voordelen: 
- de hoogte van de subsidiabele kosten is vaak hoger dan bij de vasttarief methode. Dit kan betekenen dat de hoogte van de subsidie hoger is.
Nadeel:
- u moet het uurtarief dat u in de begroting gebruikt onderbouwen. Dat betekent dat u loonstaten van alle medewerkers die u wilt inzetten moet kunnen aanleveren. 
-  u moet voor de financiele eindverantwoording (of de steekproef, als u deze niet hoeft aan te leveren) niet alleen een sluitende urenverantwoording bijhouden maar ook het uurtarief verantwoorden. Dat betekent dat u loonstaten van alle medewerkers die u heeft ingezet moet aanleveren. 
Opmerkingen:
- de uren van medewerkers niet in loondienst (bijv zzp'ers) zijn altijd subsidiabel tegen het vaste tarief (€ 60,-) NB: wanneer een zzp'er wordt ingehuurd (dus niet zelf de aanvrager van de subsidie is) geldt dit niet, dan mag het gangbare tarief worden gerekend (onder 'inhuur'). 
- de hoogte van de subsidie wordt niet alleen bepaald door de hoogte van de subsidiabele kosten, maar is bijvoorbeeld ook afhankelijk van de minima en maxima die in de regels zijn vastgesteld.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</si>
</sst>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_-* #,##0_-;_-* #,##0\-;_-* &quot;-&quot;??_-;_-@_-"/>
    <numFmt numFmtId="165" formatCode="_ &quot;€&quot;\ * #,##0.00_ ;_ &quot;€&quot;\ * \-#,##0.00_ ;_ &quot;€&quot;\ * &quot;-&quot;_ ;_ @_ "/>
    <numFmt numFmtId="166" formatCode="0.0%"/>
    <numFmt numFmtId="167" formatCode="_ [$€-413]\ * #,##0.00_ ;_ [$€-413]\ * \-#,##0.00_ ;_ [$€-413]\ * &quot;-&quot;??_ ;_ @_ "/>
  </numFmts>
  <fonts count="33" x14ac:knownFonts="1">
    <font>
      <sz val="10"/>
      <color theme="1"/>
      <name val="Arial"/>
      <family val="2"/>
    </font>
    <font>
      <sz val="10"/>
      <color theme="1"/>
      <name val="Arial"/>
      <family val="2"/>
    </font>
    <font>
      <sz val="10"/>
      <color indexed="8"/>
      <name val="Arial"/>
      <family val="2"/>
    </font>
    <font>
      <b/>
      <sz val="10"/>
      <color indexed="8"/>
      <name val="Arial"/>
      <family val="2"/>
    </font>
    <font>
      <b/>
      <sz val="16"/>
      <color theme="2" tint="-0.499984740745262"/>
      <name val="Arial"/>
      <family val="2"/>
    </font>
    <font>
      <sz val="10"/>
      <color theme="0" tint="-0.499984740745262"/>
      <name val="Arial"/>
      <family val="2"/>
    </font>
    <font>
      <sz val="10"/>
      <name val="Arial"/>
      <family val="2"/>
    </font>
    <font>
      <u/>
      <sz val="11"/>
      <color theme="10"/>
      <name val="Calibri"/>
      <family val="2"/>
    </font>
    <font>
      <i/>
      <sz val="10"/>
      <color rgb="FFFF0000"/>
      <name val="Arial"/>
      <family val="2"/>
    </font>
    <font>
      <b/>
      <sz val="10"/>
      <color theme="0" tint="-0.499984740745262"/>
      <name val="Arial"/>
      <family val="2"/>
    </font>
    <font>
      <b/>
      <sz val="12"/>
      <color theme="2" tint="-0.499984740745262"/>
      <name val="Arial"/>
      <family val="2"/>
    </font>
    <font>
      <b/>
      <sz val="10"/>
      <color theme="1"/>
      <name val="Arial"/>
      <family val="2"/>
    </font>
    <font>
      <b/>
      <sz val="10"/>
      <color theme="2" tint="-9.9978637043366805E-2"/>
      <name val="Arial"/>
      <family val="2"/>
    </font>
    <font>
      <sz val="10"/>
      <color theme="2" tint="-9.9978637043366805E-2"/>
      <name val="Arial"/>
      <family val="2"/>
    </font>
    <font>
      <b/>
      <i/>
      <sz val="10"/>
      <color theme="1"/>
      <name val="Arial"/>
      <family val="2"/>
    </font>
    <font>
      <i/>
      <sz val="10"/>
      <color theme="1"/>
      <name val="Arial"/>
      <family val="2"/>
    </font>
    <font>
      <sz val="9"/>
      <color indexed="81"/>
      <name val="Tahoma"/>
      <family val="2"/>
    </font>
    <font>
      <b/>
      <sz val="10"/>
      <color theme="0"/>
      <name val="Arial"/>
      <family val="2"/>
    </font>
    <font>
      <b/>
      <sz val="9"/>
      <color indexed="81"/>
      <name val="Tahoma"/>
      <family val="2"/>
    </font>
    <font>
      <b/>
      <sz val="12"/>
      <color theme="0"/>
      <name val="Arial"/>
      <family val="2"/>
    </font>
    <font>
      <i/>
      <sz val="10"/>
      <name val="Arial"/>
      <family val="2"/>
    </font>
    <font>
      <sz val="11"/>
      <name val="Calibri"/>
      <family val="2"/>
    </font>
    <font>
      <b/>
      <sz val="11"/>
      <color indexed="8"/>
      <name val="Arial"/>
      <family val="2"/>
    </font>
    <font>
      <b/>
      <sz val="12"/>
      <color indexed="8"/>
      <name val="Arial"/>
      <family val="2"/>
    </font>
    <font>
      <b/>
      <sz val="10"/>
      <name val="Arial"/>
      <family val="2"/>
    </font>
    <font>
      <sz val="10"/>
      <color theme="0"/>
      <name val="Arial"/>
      <family val="2"/>
    </font>
    <font>
      <b/>
      <sz val="16"/>
      <color theme="0"/>
      <name val="Arial"/>
      <family val="2"/>
    </font>
    <font>
      <b/>
      <sz val="18"/>
      <color theme="0"/>
      <name val="Arial"/>
      <family val="2"/>
    </font>
    <font>
      <sz val="9"/>
      <color theme="1"/>
      <name val="Arial"/>
      <family val="2"/>
    </font>
    <font>
      <b/>
      <sz val="9"/>
      <color theme="1"/>
      <name val="Arial"/>
      <family val="2"/>
    </font>
    <font>
      <i/>
      <sz val="9"/>
      <color theme="1"/>
      <name val="Arial"/>
      <family val="2"/>
    </font>
    <font>
      <sz val="10"/>
      <color rgb="FFFF0000"/>
      <name val="Arial"/>
      <family val="2"/>
    </font>
    <font>
      <i/>
      <sz val="10"/>
      <color rgb="FF0070C0"/>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0" tint="-0.499984740745262"/>
        <bgColor indexed="64"/>
      </patternFill>
    </fill>
    <fill>
      <patternFill patternType="solid">
        <fgColor rgb="FF92D050"/>
        <bgColor indexed="64"/>
      </patternFill>
    </fill>
    <fill>
      <patternFill patternType="solid">
        <fgColor rgb="FF002060"/>
        <bgColor indexed="64"/>
      </patternFill>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theme="2" tint="-9.9948118533890809E-2"/>
      </bottom>
      <diagonal/>
    </border>
    <border>
      <left/>
      <right style="thin">
        <color indexed="64"/>
      </right>
      <top/>
      <bottom style="thin">
        <color theme="2" tint="-9.9948118533890809E-2"/>
      </bottom>
      <diagonal/>
    </border>
    <border>
      <left style="thin">
        <color indexed="64"/>
      </left>
      <right style="thin">
        <color indexed="64"/>
      </right>
      <top style="thin">
        <color theme="2" tint="-9.9948118533890809E-2"/>
      </top>
      <bottom style="thin">
        <color theme="2" tint="-9.9948118533890809E-2"/>
      </bottom>
      <diagonal/>
    </border>
    <border>
      <left/>
      <right style="thin">
        <color indexed="64"/>
      </right>
      <top style="thin">
        <color theme="2" tint="-9.9948118533890809E-2"/>
      </top>
      <bottom style="thin">
        <color theme="2" tint="-9.9948118533890809E-2"/>
      </bottom>
      <diagonal/>
    </border>
    <border>
      <left style="thin">
        <color indexed="64"/>
      </left>
      <right style="thin">
        <color indexed="64"/>
      </right>
      <top style="thin">
        <color theme="2" tint="-9.9948118533890809E-2"/>
      </top>
      <bottom style="thin">
        <color indexed="64"/>
      </bottom>
      <diagonal/>
    </border>
    <border>
      <left/>
      <right style="thin">
        <color indexed="64"/>
      </right>
      <top style="thin">
        <color theme="2" tint="-9.9948118533890809E-2"/>
      </top>
      <bottom style="thin">
        <color indexed="64"/>
      </bottom>
      <diagonal/>
    </border>
    <border>
      <left/>
      <right/>
      <top/>
      <bottom style="thin">
        <color theme="2" tint="-9.9948118533890809E-2"/>
      </bottom>
      <diagonal/>
    </border>
    <border>
      <left/>
      <right/>
      <top style="thin">
        <color theme="2" tint="-9.9948118533890809E-2"/>
      </top>
      <bottom style="thin">
        <color theme="2" tint="-9.9948118533890809E-2"/>
      </bottom>
      <diagonal/>
    </border>
    <border>
      <left/>
      <right/>
      <top style="thin">
        <color theme="2" tint="-9.9948118533890809E-2"/>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44" fontId="1" fillId="0" borderId="0" applyFont="0" applyFill="0" applyBorder="0" applyAlignment="0" applyProtection="0"/>
  </cellStyleXfs>
  <cellXfs count="185">
    <xf numFmtId="0" fontId="0" fillId="0" borderId="0" xfId="0"/>
    <xf numFmtId="0" fontId="2" fillId="2" borderId="1" xfId="0" applyFont="1" applyFill="1" applyBorder="1" applyProtection="1">
      <protection locked="0"/>
    </xf>
    <xf numFmtId="0" fontId="2" fillId="0" borderId="0" xfId="0" applyFont="1"/>
    <xf numFmtId="0" fontId="4" fillId="0" borderId="0" xfId="0" applyFont="1" applyAlignment="1">
      <alignment horizontal="left"/>
    </xf>
    <xf numFmtId="0" fontId="2" fillId="0" borderId="0" xfId="0" applyFont="1" applyAlignment="1">
      <alignment horizontal="right"/>
    </xf>
    <xf numFmtId="44" fontId="2" fillId="0" borderId="0" xfId="1" applyNumberFormat="1" applyFont="1"/>
    <xf numFmtId="0" fontId="2" fillId="0" borderId="0" xfId="0" applyFont="1" applyAlignment="1">
      <alignment horizontal="left" indent="1"/>
    </xf>
    <xf numFmtId="44" fontId="2" fillId="0" borderId="0" xfId="1" applyNumberFormat="1" applyFont="1" applyBorder="1"/>
    <xf numFmtId="0" fontId="3" fillId="0" borderId="0" xfId="0" applyFont="1" applyAlignment="1">
      <alignment horizontal="left" indent="1"/>
    </xf>
    <xf numFmtId="0" fontId="1" fillId="0" borderId="0" xfId="0" applyFont="1"/>
    <xf numFmtId="44" fontId="2" fillId="0" borderId="0" xfId="0" applyNumberFormat="1" applyFont="1"/>
    <xf numFmtId="0" fontId="2" fillId="0" borderId="0" xfId="0" applyFont="1" applyAlignment="1">
      <alignment horizontal="left" indent="2"/>
    </xf>
    <xf numFmtId="0" fontId="2" fillId="2" borderId="2" xfId="0" applyFont="1" applyFill="1" applyBorder="1" applyProtection="1">
      <protection locked="0"/>
    </xf>
    <xf numFmtId="165" fontId="2" fillId="2" borderId="1" xfId="1" applyNumberFormat="1" applyFont="1" applyFill="1" applyBorder="1" applyProtection="1">
      <protection locked="0"/>
    </xf>
    <xf numFmtId="0" fontId="2" fillId="0" borderId="3" xfId="0" applyFont="1" applyBorder="1" applyAlignment="1">
      <alignment horizontal="right"/>
    </xf>
    <xf numFmtId="44" fontId="2" fillId="2" borderId="1" xfId="1" applyNumberFormat="1" applyFont="1" applyFill="1" applyBorder="1" applyProtection="1">
      <protection locked="0"/>
    </xf>
    <xf numFmtId="0" fontId="5" fillId="0" borderId="0" xfId="0" applyFont="1" applyAlignment="1">
      <alignment horizontal="right" indent="1"/>
    </xf>
    <xf numFmtId="44" fontId="5" fillId="3" borderId="0" xfId="1" applyNumberFormat="1" applyFont="1" applyFill="1" applyBorder="1"/>
    <xf numFmtId="44" fontId="5" fillId="0" borderId="0" xfId="1" applyNumberFormat="1" applyFont="1"/>
    <xf numFmtId="0" fontId="2" fillId="0" borderId="0" xfId="0" applyFont="1" applyAlignment="1">
      <alignment horizontal="right" indent="2"/>
    </xf>
    <xf numFmtId="0" fontId="8" fillId="0" borderId="0" xfId="0" applyFont="1"/>
    <xf numFmtId="44" fontId="9" fillId="3" borderId="0" xfId="1" applyNumberFormat="1" applyFont="1" applyFill="1" applyBorder="1"/>
    <xf numFmtId="0" fontId="2" fillId="0" borderId="4" xfId="0" applyFont="1" applyBorder="1" applyAlignment="1">
      <alignment horizontal="left" indent="1"/>
    </xf>
    <xf numFmtId="0" fontId="2" fillId="0" borderId="4" xfId="0" applyFont="1" applyBorder="1"/>
    <xf numFmtId="0" fontId="2" fillId="0" borderId="4" xfId="0" applyFont="1" applyBorder="1" applyAlignment="1">
      <alignment horizontal="right"/>
    </xf>
    <xf numFmtId="44" fontId="2" fillId="0" borderId="4" xfId="1" applyNumberFormat="1" applyFont="1" applyBorder="1"/>
    <xf numFmtId="0" fontId="2" fillId="3" borderId="0" xfId="0" applyFont="1" applyFill="1" applyAlignment="1">
      <alignment horizontal="left" indent="1"/>
    </xf>
    <xf numFmtId="0" fontId="2" fillId="3" borderId="0" xfId="0" applyFont="1" applyFill="1"/>
    <xf numFmtId="0" fontId="2" fillId="3" borderId="0" xfId="0" applyFont="1" applyFill="1" applyAlignment="1">
      <alignment horizontal="right"/>
    </xf>
    <xf numFmtId="44" fontId="2" fillId="3" borderId="0" xfId="1" applyNumberFormat="1" applyFont="1" applyFill="1"/>
    <xf numFmtId="0" fontId="4" fillId="3" borderId="0" xfId="0" applyFont="1" applyFill="1" applyAlignment="1">
      <alignment horizontal="left"/>
    </xf>
    <xf numFmtId="0" fontId="3" fillId="3" borderId="0" xfId="0" applyFont="1" applyFill="1" applyAlignment="1">
      <alignment horizontal="left" indent="1"/>
    </xf>
    <xf numFmtId="0" fontId="1" fillId="3" borderId="0" xfId="0" applyFont="1" applyFill="1"/>
    <xf numFmtId="44" fontId="2" fillId="3" borderId="0" xfId="0" applyNumberFormat="1" applyFont="1" applyFill="1"/>
    <xf numFmtId="0" fontId="2" fillId="3" borderId="0" xfId="0" applyFont="1" applyFill="1" applyAlignment="1">
      <alignment horizontal="left" indent="2"/>
    </xf>
    <xf numFmtId="44" fontId="5" fillId="3" borderId="0" xfId="1" applyNumberFormat="1" applyFont="1" applyFill="1" applyBorder="1" applyAlignment="1">
      <alignment horizontal="right"/>
    </xf>
    <xf numFmtId="9" fontId="5" fillId="3" borderId="0" xfId="2" applyFont="1" applyFill="1" applyBorder="1" applyAlignment="1">
      <alignment horizontal="right"/>
    </xf>
    <xf numFmtId="166" fontId="5" fillId="3" borderId="0" xfId="2" applyNumberFormat="1" applyFont="1" applyFill="1" applyBorder="1"/>
    <xf numFmtId="0" fontId="5" fillId="3" borderId="0" xfId="0" applyFont="1" applyFill="1" applyAlignment="1">
      <alignment horizontal="right"/>
    </xf>
    <xf numFmtId="166" fontId="5" fillId="3" borderId="0" xfId="2" applyNumberFormat="1" applyFont="1" applyFill="1" applyBorder="1" applyAlignment="1">
      <alignment horizontal="right"/>
    </xf>
    <xf numFmtId="167" fontId="2" fillId="2" borderId="1" xfId="4" applyNumberFormat="1" applyFont="1" applyFill="1" applyBorder="1" applyProtection="1">
      <protection locked="0"/>
    </xf>
    <xf numFmtId="0" fontId="1" fillId="4" borderId="1" xfId="0" applyFont="1" applyFill="1" applyBorder="1" applyAlignment="1">
      <alignment vertical="center" wrapText="1"/>
    </xf>
    <xf numFmtId="0" fontId="1" fillId="4" borderId="7" xfId="0" applyFont="1" applyFill="1" applyBorder="1" applyAlignment="1">
      <alignment vertical="center" wrapText="1"/>
    </xf>
    <xf numFmtId="0" fontId="15" fillId="4" borderId="8" xfId="0" applyFont="1" applyFill="1" applyBorder="1" applyAlignment="1">
      <alignment vertical="center" wrapText="1"/>
    </xf>
    <xf numFmtId="0" fontId="0" fillId="4" borderId="8" xfId="0" applyFill="1" applyBorder="1" applyAlignment="1">
      <alignment vertical="top" wrapText="1"/>
    </xf>
    <xf numFmtId="0" fontId="0" fillId="4" borderId="9" xfId="0" applyFill="1" applyBorder="1" applyAlignment="1">
      <alignment vertical="top" wrapText="1"/>
    </xf>
    <xf numFmtId="0" fontId="14" fillId="4" borderId="7" xfId="0" applyFont="1" applyFill="1" applyBorder="1" applyAlignment="1">
      <alignment vertical="center" wrapText="1"/>
    </xf>
    <xf numFmtId="0" fontId="2" fillId="0" borderId="0" xfId="0" applyFont="1" applyAlignment="1">
      <alignment wrapText="1"/>
    </xf>
    <xf numFmtId="0" fontId="1" fillId="0" borderId="0" xfId="0" applyFont="1" applyAlignment="1">
      <alignment wrapText="1"/>
    </xf>
    <xf numFmtId="0" fontId="2" fillId="2" borderId="1" xfId="0" applyFont="1" applyFill="1" applyBorder="1" applyAlignment="1" applyProtection="1">
      <alignment wrapText="1"/>
      <protection locked="0"/>
    </xf>
    <xf numFmtId="0" fontId="2" fillId="0" borderId="0" xfId="0" applyFont="1" applyAlignment="1">
      <alignment horizontal="left" wrapText="1"/>
    </xf>
    <xf numFmtId="0" fontId="2" fillId="0" borderId="4" xfId="0" applyFont="1" applyBorder="1" applyAlignment="1">
      <alignment wrapText="1"/>
    </xf>
    <xf numFmtId="0" fontId="2" fillId="3" borderId="0" xfId="0" applyFont="1" applyFill="1" applyAlignment="1">
      <alignment wrapText="1"/>
    </xf>
    <xf numFmtId="0" fontId="2" fillId="3" borderId="0" xfId="0" applyFont="1" applyFill="1" applyAlignment="1">
      <alignment horizontal="left" wrapText="1"/>
    </xf>
    <xf numFmtId="0" fontId="0" fillId="0" borderId="0" xfId="0" applyAlignment="1">
      <alignment wrapText="1"/>
    </xf>
    <xf numFmtId="0" fontId="15" fillId="4" borderId="16" xfId="0" applyFont="1" applyFill="1" applyBorder="1" applyAlignment="1">
      <alignment vertical="center" wrapText="1"/>
    </xf>
    <xf numFmtId="0" fontId="15" fillId="4" borderId="18" xfId="0" applyFont="1" applyFill="1" applyBorder="1" applyAlignment="1">
      <alignment vertical="center" wrapText="1"/>
    </xf>
    <xf numFmtId="0" fontId="15" fillId="4" borderId="20" xfId="0" applyFont="1" applyFill="1" applyBorder="1" applyAlignment="1">
      <alignment vertical="center" wrapText="1"/>
    </xf>
    <xf numFmtId="0" fontId="6" fillId="0" borderId="0" xfId="0" applyFont="1"/>
    <xf numFmtId="0" fontId="20" fillId="0" borderId="0" xfId="0" applyFont="1" applyAlignment="1">
      <alignment vertical="center" wrapText="1"/>
    </xf>
    <xf numFmtId="0" fontId="0" fillId="0" borderId="15" xfId="0" applyBorder="1"/>
    <xf numFmtId="44" fontId="5" fillId="0" borderId="0" xfId="1" applyNumberFormat="1" applyFont="1" applyFill="1" applyBorder="1"/>
    <xf numFmtId="0" fontId="12" fillId="0" borderId="0" xfId="0" applyFont="1" applyAlignment="1">
      <alignment horizontal="left" indent="1"/>
    </xf>
    <xf numFmtId="44" fontId="5" fillId="7" borderId="0" xfId="1" applyNumberFormat="1" applyFont="1" applyFill="1" applyBorder="1"/>
    <xf numFmtId="0" fontId="3" fillId="0" borderId="3" xfId="0" applyFont="1" applyBorder="1" applyAlignment="1">
      <alignment horizontal="left" indent="1"/>
    </xf>
    <xf numFmtId="0" fontId="2" fillId="0" borderId="3" xfId="0" applyFont="1" applyBorder="1" applyAlignment="1">
      <alignment horizontal="left" indent="2"/>
    </xf>
    <xf numFmtId="44" fontId="5" fillId="0" borderId="0" xfId="1" applyNumberFormat="1" applyFont="1" applyBorder="1"/>
    <xf numFmtId="164" fontId="2" fillId="0" borderId="0" xfId="1" applyNumberFormat="1" applyFont="1" applyBorder="1"/>
    <xf numFmtId="44" fontId="2" fillId="0" borderId="0" xfId="0" applyNumberFormat="1" applyFont="1" applyAlignment="1">
      <alignment horizontal="left" indent="2"/>
    </xf>
    <xf numFmtId="0" fontId="2" fillId="0" borderId="28" xfId="0" applyFont="1" applyBorder="1" applyAlignment="1">
      <alignment horizontal="right"/>
    </xf>
    <xf numFmtId="0" fontId="2" fillId="0" borderId="29" xfId="0" applyFont="1" applyBorder="1"/>
    <xf numFmtId="0" fontId="2" fillId="0" borderId="30" xfId="0" applyFont="1" applyBorder="1"/>
    <xf numFmtId="44" fontId="5" fillId="3" borderId="4" xfId="1" applyNumberFormat="1" applyFont="1" applyFill="1" applyBorder="1"/>
    <xf numFmtId="44" fontId="5" fillId="0" borderId="4" xfId="1" applyNumberFormat="1" applyFont="1" applyBorder="1"/>
    <xf numFmtId="0" fontId="2" fillId="0" borderId="32" xfId="0" applyFont="1" applyBorder="1"/>
    <xf numFmtId="0" fontId="2" fillId="0" borderId="33" xfId="0" applyFont="1" applyBorder="1" applyAlignment="1">
      <alignment horizontal="left" indent="1"/>
    </xf>
    <xf numFmtId="0" fontId="22" fillId="0" borderId="27" xfId="0" applyFont="1" applyBorder="1" applyAlignment="1">
      <alignment horizontal="left" indent="1"/>
    </xf>
    <xf numFmtId="0" fontId="3" fillId="0" borderId="33" xfId="0" applyFont="1" applyBorder="1" applyAlignment="1">
      <alignment horizontal="left" indent="1"/>
    </xf>
    <xf numFmtId="0" fontId="2" fillId="0" borderId="33" xfId="0" applyFont="1" applyBorder="1" applyAlignment="1">
      <alignment horizontal="left" indent="2"/>
    </xf>
    <xf numFmtId="0" fontId="1" fillId="0" borderId="28" xfId="0" applyFont="1" applyBorder="1"/>
    <xf numFmtId="44" fontId="2" fillId="0" borderId="28" xfId="0" applyNumberFormat="1" applyFont="1" applyBorder="1"/>
    <xf numFmtId="0" fontId="1" fillId="0" borderId="28" xfId="0" applyFont="1" applyBorder="1" applyAlignment="1">
      <alignment wrapText="1"/>
    </xf>
    <xf numFmtId="0" fontId="23" fillId="0" borderId="10" xfId="0" applyFont="1" applyBorder="1" applyAlignment="1">
      <alignment horizontal="left" indent="1"/>
    </xf>
    <xf numFmtId="44" fontId="13" fillId="0" borderId="0" xfId="0" applyNumberFormat="1" applyFont="1"/>
    <xf numFmtId="44" fontId="2" fillId="7" borderId="0" xfId="1" applyNumberFormat="1" applyFont="1" applyFill="1" applyBorder="1" applyProtection="1">
      <protection locked="0"/>
    </xf>
    <xf numFmtId="0" fontId="6" fillId="0" borderId="0" xfId="0" applyFont="1" applyAlignment="1">
      <alignment horizontal="right" indent="1"/>
    </xf>
    <xf numFmtId="0" fontId="6" fillId="0" borderId="4" xfId="0" applyFont="1" applyBorder="1" applyAlignment="1">
      <alignment horizontal="right" indent="1"/>
    </xf>
    <xf numFmtId="44" fontId="24" fillId="3" borderId="0" xfId="1" applyNumberFormat="1" applyFont="1" applyFill="1" applyBorder="1"/>
    <xf numFmtId="44" fontId="24" fillId="3" borderId="4" xfId="1" applyNumberFormat="1" applyFont="1" applyFill="1" applyBorder="1"/>
    <xf numFmtId="44" fontId="24" fillId="3" borderId="0" xfId="1" applyNumberFormat="1" applyFont="1" applyFill="1" applyBorder="1" applyProtection="1"/>
    <xf numFmtId="44" fontId="24" fillId="3" borderId="25" xfId="1" applyNumberFormat="1" applyFont="1" applyFill="1" applyBorder="1"/>
    <xf numFmtId="0" fontId="24" fillId="0" borderId="0" xfId="0" applyFont="1" applyAlignment="1">
      <alignment horizontal="right" indent="1"/>
    </xf>
    <xf numFmtId="0" fontId="2" fillId="0" borderId="0" xfId="0" applyFont="1" applyAlignment="1">
      <alignment horizontal="left"/>
    </xf>
    <xf numFmtId="44" fontId="2" fillId="2" borderId="1" xfId="1" applyNumberFormat="1" applyFont="1" applyFill="1" applyBorder="1" applyProtection="1"/>
    <xf numFmtId="165" fontId="2" fillId="2" borderId="1" xfId="0" applyNumberFormat="1" applyFont="1" applyFill="1" applyBorder="1" applyProtection="1">
      <protection locked="0"/>
    </xf>
    <xf numFmtId="0" fontId="25" fillId="8" borderId="0" xfId="0" applyFont="1" applyFill="1"/>
    <xf numFmtId="0" fontId="2" fillId="8" borderId="0" xfId="0" applyFont="1" applyFill="1"/>
    <xf numFmtId="0" fontId="2" fillId="8" borderId="4" xfId="0" applyFont="1" applyFill="1" applyBorder="1"/>
    <xf numFmtId="0" fontId="2" fillId="8" borderId="4" xfId="0" applyFont="1" applyFill="1" applyBorder="1" applyAlignment="1">
      <alignment horizontal="right"/>
    </xf>
    <xf numFmtId="44" fontId="2" fillId="8" borderId="4" xfId="1" applyNumberFormat="1" applyFont="1" applyFill="1" applyBorder="1"/>
    <xf numFmtId="0" fontId="2" fillId="8" borderId="4" xfId="0" applyFont="1" applyFill="1" applyBorder="1" applyAlignment="1">
      <alignment wrapText="1"/>
    </xf>
    <xf numFmtId="0" fontId="2" fillId="0" borderId="31" xfId="0" applyFont="1" applyBorder="1" applyAlignment="1">
      <alignment horizontal="right"/>
    </xf>
    <xf numFmtId="0" fontId="2" fillId="2" borderId="2" xfId="0" applyFont="1" applyFill="1" applyBorder="1"/>
    <xf numFmtId="167" fontId="2" fillId="2" borderId="1" xfId="4" applyNumberFormat="1" applyFont="1" applyFill="1" applyBorder="1" applyProtection="1"/>
    <xf numFmtId="0" fontId="25" fillId="0" borderId="0" xfId="0" applyFont="1"/>
    <xf numFmtId="0" fontId="2" fillId="2" borderId="3" xfId="0" applyFont="1" applyFill="1" applyBorder="1"/>
    <xf numFmtId="0" fontId="17" fillId="8" borderId="0" xfId="0" applyFont="1" applyFill="1"/>
    <xf numFmtId="0" fontId="0" fillId="0" borderId="29" xfId="0" applyBorder="1"/>
    <xf numFmtId="0" fontId="0" fillId="0" borderId="30" xfId="0" applyBorder="1"/>
    <xf numFmtId="44" fontId="2" fillId="2" borderId="35" xfId="1" applyNumberFormat="1" applyFont="1" applyFill="1" applyBorder="1" applyProtection="1"/>
    <xf numFmtId="44" fontId="2" fillId="7" borderId="30" xfId="1" applyNumberFormat="1" applyFont="1" applyFill="1" applyBorder="1" applyProtection="1">
      <protection locked="0"/>
    </xf>
    <xf numFmtId="44" fontId="24" fillId="3" borderId="30" xfId="1" applyNumberFormat="1" applyFont="1" applyFill="1" applyBorder="1"/>
    <xf numFmtId="164" fontId="2" fillId="0" borderId="30" xfId="1" applyNumberFormat="1" applyFont="1" applyBorder="1"/>
    <xf numFmtId="0" fontId="2" fillId="0" borderId="30" xfId="0" applyFont="1" applyBorder="1" applyAlignment="1">
      <alignment horizontal="left" indent="1"/>
    </xf>
    <xf numFmtId="44" fontId="2" fillId="0" borderId="30" xfId="0" applyNumberFormat="1" applyFont="1" applyBorder="1" applyAlignment="1">
      <alignment horizontal="left" indent="2"/>
    </xf>
    <xf numFmtId="44" fontId="24" fillId="3" borderId="32" xfId="1" applyNumberFormat="1" applyFont="1" applyFill="1" applyBorder="1"/>
    <xf numFmtId="0" fontId="1" fillId="0" borderId="29" xfId="0" applyFont="1" applyBorder="1"/>
    <xf numFmtId="44" fontId="2" fillId="0" borderId="30" xfId="0" applyNumberFormat="1" applyFont="1" applyBorder="1"/>
    <xf numFmtId="44" fontId="2" fillId="0" borderId="30" xfId="1" applyNumberFormat="1" applyFont="1" applyBorder="1"/>
    <xf numFmtId="0" fontId="6" fillId="0" borderId="33" xfId="0" applyFont="1" applyBorder="1" applyAlignment="1">
      <alignment horizontal="left" indent="2"/>
    </xf>
    <xf numFmtId="0" fontId="2" fillId="0" borderId="34" xfId="0" applyFont="1" applyBorder="1" applyAlignment="1">
      <alignment horizontal="left"/>
    </xf>
    <xf numFmtId="0" fontId="2" fillId="0" borderId="33" xfId="0" applyFont="1" applyBorder="1"/>
    <xf numFmtId="0" fontId="26" fillId="8" borderId="27" xfId="0" applyFont="1" applyFill="1" applyBorder="1" applyAlignment="1">
      <alignment horizontal="left"/>
    </xf>
    <xf numFmtId="0" fontId="2" fillId="8" borderId="34" xfId="0" applyFont="1" applyFill="1" applyBorder="1" applyAlignment="1">
      <alignment horizontal="left" indent="1"/>
    </xf>
    <xf numFmtId="0" fontId="2" fillId="8" borderId="32" xfId="0" applyFont="1" applyFill="1" applyBorder="1"/>
    <xf numFmtId="0" fontId="26" fillId="8" borderId="27" xfId="0" applyFont="1" applyFill="1" applyBorder="1"/>
    <xf numFmtId="0" fontId="17" fillId="8" borderId="28" xfId="0" applyFont="1" applyFill="1" applyBorder="1"/>
    <xf numFmtId="0" fontId="17" fillId="8" borderId="29" xfId="0" applyFont="1" applyFill="1" applyBorder="1"/>
    <xf numFmtId="0" fontId="2" fillId="0" borderId="34" xfId="0" applyFont="1" applyBorder="1" applyAlignment="1">
      <alignment horizontal="right"/>
    </xf>
    <xf numFmtId="0" fontId="2" fillId="8" borderId="33" xfId="0" applyFont="1" applyFill="1" applyBorder="1" applyAlignment="1">
      <alignment horizontal="left" indent="1"/>
    </xf>
    <xf numFmtId="0" fontId="22" fillId="0" borderId="26" xfId="0" applyFont="1" applyBorder="1" applyAlignment="1">
      <alignment horizontal="left" indent="1"/>
    </xf>
    <xf numFmtId="0" fontId="27" fillId="9" borderId="27" xfId="0" applyFont="1" applyFill="1" applyBorder="1"/>
    <xf numFmtId="0" fontId="25" fillId="9" borderId="29" xfId="0" applyFont="1" applyFill="1" applyBorder="1"/>
    <xf numFmtId="0" fontId="2" fillId="9" borderId="34" xfId="0" applyFont="1" applyFill="1" applyBorder="1" applyAlignment="1">
      <alignment horizontal="left" indent="1"/>
    </xf>
    <xf numFmtId="44" fontId="2" fillId="9" borderId="32" xfId="1" applyNumberFormat="1" applyFont="1" applyFill="1" applyBorder="1"/>
    <xf numFmtId="0" fontId="26" fillId="9" borderId="27" xfId="0" applyFont="1" applyFill="1" applyBorder="1" applyAlignment="1">
      <alignment horizontal="left"/>
    </xf>
    <xf numFmtId="44" fontId="24" fillId="0" borderId="25" xfId="1" applyNumberFormat="1" applyFont="1" applyFill="1" applyBorder="1"/>
    <xf numFmtId="44" fontId="5" fillId="0" borderId="0" xfId="1" applyNumberFormat="1" applyFont="1" applyFill="1"/>
    <xf numFmtId="44" fontId="9" fillId="0" borderId="0" xfId="1" applyNumberFormat="1" applyFont="1" applyFill="1" applyBorder="1"/>
    <xf numFmtId="44" fontId="24" fillId="0" borderId="30" xfId="1" applyNumberFormat="1" applyFont="1" applyFill="1" applyBorder="1"/>
    <xf numFmtId="0" fontId="6" fillId="0" borderId="36" xfId="0" applyFont="1" applyBorder="1" applyAlignment="1">
      <alignment horizontal="left" indent="2"/>
    </xf>
    <xf numFmtId="44" fontId="24" fillId="0" borderId="0" xfId="1" applyNumberFormat="1" applyFont="1" applyFill="1" applyBorder="1"/>
    <xf numFmtId="167" fontId="2" fillId="2" borderId="1" xfId="0" applyNumberFormat="1" applyFont="1" applyFill="1" applyBorder="1"/>
    <xf numFmtId="0" fontId="17" fillId="10" borderId="34" xfId="0" applyFont="1" applyFill="1" applyBorder="1" applyAlignment="1">
      <alignment horizontal="left"/>
    </xf>
    <xf numFmtId="0" fontId="17" fillId="10" borderId="32" xfId="0" applyFont="1" applyFill="1" applyBorder="1" applyAlignment="1">
      <alignment horizontal="left"/>
    </xf>
    <xf numFmtId="0" fontId="28" fillId="0" borderId="0" xfId="0" applyFont="1"/>
    <xf numFmtId="0" fontId="28" fillId="11" borderId="27" xfId="0" applyFont="1" applyFill="1" applyBorder="1"/>
    <xf numFmtId="0" fontId="28" fillId="0" borderId="29" xfId="0" applyFont="1" applyBorder="1"/>
    <xf numFmtId="0" fontId="28" fillId="11" borderId="33" xfId="0" applyFont="1" applyFill="1" applyBorder="1"/>
    <xf numFmtId="0" fontId="28" fillId="0" borderId="30" xfId="0" applyFont="1" applyBorder="1"/>
    <xf numFmtId="0" fontId="28" fillId="11" borderId="34" xfId="0" applyFont="1" applyFill="1" applyBorder="1"/>
    <xf numFmtId="0" fontId="28" fillId="0" borderId="32" xfId="0" applyFont="1" applyBorder="1"/>
    <xf numFmtId="0" fontId="31" fillId="0" borderId="0" xfId="0" applyFont="1"/>
    <xf numFmtId="0" fontId="31" fillId="4" borderId="8" xfId="0" applyFont="1" applyFill="1" applyBorder="1" applyAlignment="1">
      <alignment vertical="top" wrapText="1"/>
    </xf>
    <xf numFmtId="0" fontId="0" fillId="0" borderId="10" xfId="0" applyBorder="1" applyAlignment="1">
      <alignment vertical="center" wrapText="1"/>
    </xf>
    <xf numFmtId="0" fontId="15" fillId="0" borderId="11" xfId="0" applyFont="1" applyBorder="1" applyAlignment="1">
      <alignment vertical="center" wrapText="1"/>
    </xf>
    <xf numFmtId="0" fontId="14" fillId="5" borderId="0" xfId="0" applyFont="1" applyFill="1" applyAlignment="1" applyProtection="1">
      <alignment horizontal="left" vertical="top" wrapText="1"/>
      <protection locked="0"/>
    </xf>
    <xf numFmtId="0" fontId="0" fillId="5" borderId="0" xfId="0" applyFill="1" applyAlignment="1">
      <alignment horizontal="left" vertical="top" wrapText="1"/>
    </xf>
    <xf numFmtId="0" fontId="0" fillId="0" borderId="3" xfId="0" applyBorder="1" applyAlignment="1">
      <alignment vertical="center" wrapText="1"/>
    </xf>
    <xf numFmtId="0" fontId="0" fillId="0" borderId="13" xfId="0" applyBorder="1" applyAlignment="1">
      <alignment vertical="center" wrapText="1"/>
    </xf>
    <xf numFmtId="0" fontId="15" fillId="0" borderId="12" xfId="0" applyFont="1" applyBorder="1" applyAlignment="1">
      <alignment vertical="center" wrapText="1"/>
    </xf>
    <xf numFmtId="0" fontId="15" fillId="0" borderId="14" xfId="0" applyFont="1" applyBorder="1" applyAlignment="1">
      <alignment vertical="center" wrapText="1"/>
    </xf>
    <xf numFmtId="0" fontId="17" fillId="6" borderId="0" xfId="0" applyFont="1" applyFill="1" applyAlignment="1">
      <alignment horizontal="left"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5" fillId="4" borderId="6" xfId="0" applyFont="1" applyFill="1" applyBorder="1" applyAlignment="1">
      <alignment vertical="center" wrapText="1"/>
    </xf>
    <xf numFmtId="0" fontId="15" fillId="4" borderId="2" xfId="0" applyFont="1" applyFill="1" applyBorder="1" applyAlignment="1">
      <alignment vertical="center" wrapText="1"/>
    </xf>
    <xf numFmtId="0" fontId="15" fillId="4" borderId="5" xfId="0" applyFont="1" applyFill="1" applyBorder="1" applyAlignment="1">
      <alignment vertical="center" wrapText="1"/>
    </xf>
    <xf numFmtId="0" fontId="7" fillId="4" borderId="6" xfId="3" applyFill="1" applyBorder="1" applyAlignment="1">
      <alignment horizontal="left" vertical="center" wrapText="1"/>
    </xf>
    <xf numFmtId="0" fontId="7" fillId="4" borderId="2" xfId="3" applyFill="1" applyBorder="1" applyAlignment="1">
      <alignment horizontal="left" vertical="center" wrapText="1"/>
    </xf>
    <xf numFmtId="0" fontId="7" fillId="4" borderId="5" xfId="3" applyFill="1" applyBorder="1" applyAlignment="1">
      <alignment horizontal="left" vertical="center" wrapText="1"/>
    </xf>
    <xf numFmtId="0" fontId="0" fillId="4" borderId="6" xfId="0" applyFill="1" applyBorder="1" applyAlignment="1">
      <alignment vertical="center" wrapText="1"/>
    </xf>
    <xf numFmtId="0" fontId="0" fillId="0" borderId="22" xfId="0" applyBorder="1" applyAlignment="1">
      <alignment horizontal="left" vertical="center" wrapText="1"/>
    </xf>
    <xf numFmtId="0" fontId="0" fillId="0" borderId="17" xfId="0" applyBorder="1" applyAlignment="1">
      <alignment horizontal="left" vertical="center" wrapText="1"/>
    </xf>
    <xf numFmtId="0" fontId="0" fillId="0" borderId="23" xfId="0" applyBorder="1" applyAlignment="1">
      <alignment horizontal="left" vertical="center" wrapText="1"/>
    </xf>
    <xf numFmtId="0" fontId="0" fillId="0" borderId="19" xfId="0" applyBorder="1" applyAlignment="1">
      <alignment horizontal="left" vertical="center" wrapText="1"/>
    </xf>
    <xf numFmtId="0" fontId="0" fillId="0" borderId="24" xfId="0" applyBorder="1" applyAlignment="1">
      <alignment horizontal="left" vertical="center" wrapText="1"/>
    </xf>
    <xf numFmtId="0" fontId="0" fillId="0" borderId="21" xfId="0" applyBorder="1" applyAlignment="1">
      <alignment horizontal="left" vertical="center" wrapText="1"/>
    </xf>
    <xf numFmtId="0" fontId="19" fillId="6" borderId="0" xfId="0" applyFont="1" applyFill="1" applyAlignment="1">
      <alignment horizontal="left" vertical="center"/>
    </xf>
    <xf numFmtId="49" fontId="6" fillId="0" borderId="6" xfId="3" applyNumberFormat="1" applyFont="1" applyBorder="1" applyAlignment="1">
      <alignment vertical="center" wrapText="1"/>
    </xf>
    <xf numFmtId="49" fontId="21" fillId="0" borderId="5" xfId="3" applyNumberFormat="1" applyFont="1" applyBorder="1" applyAlignment="1">
      <alignment vertical="center" wrapText="1"/>
    </xf>
    <xf numFmtId="0" fontId="17" fillId="10" borderId="27" xfId="0" applyFont="1" applyFill="1" applyBorder="1" applyAlignment="1">
      <alignment horizontal="center"/>
    </xf>
    <xf numFmtId="0" fontId="17" fillId="10" borderId="29" xfId="0" applyFont="1" applyFill="1" applyBorder="1" applyAlignment="1">
      <alignment horizontal="center"/>
    </xf>
    <xf numFmtId="0" fontId="17" fillId="8" borderId="28" xfId="0" applyFont="1" applyFill="1" applyBorder="1" applyAlignment="1">
      <alignment horizontal="center"/>
    </xf>
    <xf numFmtId="0" fontId="17" fillId="8" borderId="29" xfId="0" applyFont="1" applyFill="1" applyBorder="1" applyAlignment="1">
      <alignment horizontal="center"/>
    </xf>
  </cellXfs>
  <cellStyles count="5">
    <cellStyle name="Hyperlink" xfId="3" builtinId="8"/>
    <cellStyle name="Komma" xfId="1" builtinId="3"/>
    <cellStyle name="Procent" xfId="2" builtinId="5"/>
    <cellStyle name="Standaard" xfId="0" builtinId="0"/>
    <cellStyle name="Valuta" xfId="4" builtinId="4"/>
  </cellStyles>
  <dxfs count="311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2"/>
      </font>
      <fill>
        <patternFill>
          <bgColor theme="0" tint="-4.9989318521683403E-2"/>
        </patternFill>
      </fill>
    </dxf>
    <dxf>
      <font>
        <color theme="0"/>
      </font>
    </dxf>
    <dxf>
      <font>
        <color theme="0"/>
      </font>
    </dxf>
    <dxf>
      <font>
        <color theme="2"/>
      </font>
      <fill>
        <patternFill>
          <bgColor theme="0" tint="-4.9989318521683403E-2"/>
        </patternFill>
      </fill>
    </dxf>
    <dxf>
      <font>
        <color theme="2"/>
      </font>
      <fill>
        <patternFill>
          <bgColor theme="0" tint="-4.9989318521683403E-2"/>
        </patternFill>
      </fill>
    </dxf>
    <dxf>
      <font>
        <color theme="0"/>
      </font>
    </dxf>
    <dxf>
      <font>
        <color theme="2"/>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246AD-6301-4F26-B76F-784B5DBCD520}">
  <sheetPr codeName="Blad2">
    <tabColor theme="5" tint="0.59999389629810485"/>
  </sheetPr>
  <dimension ref="B2:M23"/>
  <sheetViews>
    <sheetView showGridLines="0" showRowColHeaders="0" topLeftCell="A8" zoomScale="89" zoomScaleNormal="89" workbookViewId="0">
      <selection activeCell="A15" sqref="A15"/>
    </sheetView>
  </sheetViews>
  <sheetFormatPr defaultRowHeight="12.75" x14ac:dyDescent="0.2"/>
  <cols>
    <col min="1" max="1" width="4.28515625" customWidth="1"/>
    <col min="2" max="2" width="53.7109375" customWidth="1"/>
    <col min="3" max="3" width="10.42578125" customWidth="1"/>
    <col min="4" max="4" width="58.7109375" customWidth="1"/>
  </cols>
  <sheetData>
    <row r="2" spans="2:13" ht="22.5" customHeight="1" x14ac:dyDescent="0.2">
      <c r="B2" s="178" t="s">
        <v>383</v>
      </c>
      <c r="C2" s="178"/>
      <c r="D2" s="178"/>
    </row>
    <row r="3" spans="2:13" ht="22.5" customHeight="1" x14ac:dyDescent="0.2"/>
    <row r="4" spans="2:13" ht="19.5" customHeight="1" x14ac:dyDescent="0.2">
      <c r="B4" s="162" t="s">
        <v>0</v>
      </c>
      <c r="C4" s="162"/>
      <c r="D4" s="162"/>
    </row>
    <row r="5" spans="2:13" ht="96" customHeight="1" x14ac:dyDescent="0.2">
      <c r="B5" s="41" t="s">
        <v>1</v>
      </c>
      <c r="C5" s="179" t="s">
        <v>271</v>
      </c>
      <c r="D5" s="180"/>
    </row>
    <row r="6" spans="2:13" ht="19.5" customHeight="1" x14ac:dyDescent="0.2">
      <c r="B6" s="162" t="s">
        <v>2</v>
      </c>
      <c r="C6" s="162"/>
      <c r="D6" s="162"/>
    </row>
    <row r="7" spans="2:13" x14ac:dyDescent="0.2">
      <c r="B7" s="42" t="s">
        <v>3</v>
      </c>
      <c r="C7" s="154" t="s">
        <v>4</v>
      </c>
      <c r="D7" s="155" t="s">
        <v>380</v>
      </c>
      <c r="E7" s="152"/>
      <c r="F7" s="152"/>
      <c r="G7" s="152"/>
      <c r="H7" s="152"/>
      <c r="I7" s="152"/>
      <c r="J7" s="152"/>
      <c r="K7" s="152"/>
      <c r="L7" s="152"/>
      <c r="M7" s="152"/>
    </row>
    <row r="8" spans="2:13" ht="38.25" x14ac:dyDescent="0.2">
      <c r="B8" s="43" t="s">
        <v>5</v>
      </c>
      <c r="C8" s="158" t="s">
        <v>6</v>
      </c>
      <c r="D8" s="160" t="s">
        <v>381</v>
      </c>
      <c r="E8" s="152"/>
      <c r="F8" s="152"/>
      <c r="G8" s="152"/>
      <c r="H8" s="152"/>
      <c r="I8" s="152"/>
      <c r="J8" s="152"/>
      <c r="K8" s="152"/>
      <c r="L8" s="152"/>
      <c r="M8" s="152"/>
    </row>
    <row r="9" spans="2:13" x14ac:dyDescent="0.2">
      <c r="B9" s="153"/>
      <c r="C9" s="158"/>
      <c r="D9" s="160"/>
    </row>
    <row r="10" spans="2:13" x14ac:dyDescent="0.2">
      <c r="B10" s="44"/>
      <c r="C10" s="158" t="s">
        <v>7</v>
      </c>
      <c r="D10" s="160" t="s">
        <v>8</v>
      </c>
    </row>
    <row r="11" spans="2:13" ht="18.75" customHeight="1" x14ac:dyDescent="0.2">
      <c r="B11" s="45"/>
      <c r="C11" s="159"/>
      <c r="D11" s="161"/>
    </row>
    <row r="12" spans="2:13" ht="19.5" customHeight="1" x14ac:dyDescent="0.2">
      <c r="B12" s="162" t="s">
        <v>9</v>
      </c>
      <c r="C12" s="162"/>
      <c r="D12" s="162"/>
    </row>
    <row r="13" spans="2:13" ht="129" customHeight="1" x14ac:dyDescent="0.2">
      <c r="B13" s="165" t="s">
        <v>382</v>
      </c>
      <c r="C13" s="166"/>
      <c r="D13" s="167"/>
    </row>
    <row r="14" spans="2:13" ht="25.5" customHeight="1" x14ac:dyDescent="0.2">
      <c r="B14" s="46" t="s">
        <v>10</v>
      </c>
      <c r="C14" s="163" t="s">
        <v>11</v>
      </c>
      <c r="D14" s="164"/>
    </row>
    <row r="15" spans="2:13" ht="252" customHeight="1" x14ac:dyDescent="0.2">
      <c r="B15" s="55" t="s">
        <v>386</v>
      </c>
      <c r="C15" s="172" t="s">
        <v>270</v>
      </c>
      <c r="D15" s="173"/>
    </row>
    <row r="16" spans="2:13" ht="318.75" customHeight="1" x14ac:dyDescent="0.2">
      <c r="B16" s="56" t="s">
        <v>12</v>
      </c>
      <c r="C16" s="174" t="s">
        <v>387</v>
      </c>
      <c r="D16" s="175"/>
    </row>
    <row r="17" spans="2:4" ht="138.75" customHeight="1" x14ac:dyDescent="0.2">
      <c r="B17" s="57" t="s">
        <v>13</v>
      </c>
      <c r="C17" s="176" t="s">
        <v>14</v>
      </c>
      <c r="D17" s="177"/>
    </row>
    <row r="18" spans="2:4" ht="40.5" customHeight="1" x14ac:dyDescent="0.2">
      <c r="B18" s="168"/>
      <c r="C18" s="169"/>
      <c r="D18" s="170"/>
    </row>
    <row r="19" spans="2:4" ht="72.75" customHeight="1" x14ac:dyDescent="0.2">
      <c r="B19" s="171" t="s">
        <v>15</v>
      </c>
      <c r="C19" s="166"/>
      <c r="D19" s="167"/>
    </row>
    <row r="21" spans="2:4" ht="30.75" customHeight="1" x14ac:dyDescent="0.2">
      <c r="B21" s="157" t="s">
        <v>16</v>
      </c>
      <c r="C21" s="157"/>
      <c r="D21" s="157"/>
    </row>
    <row r="23" spans="2:4" ht="51" customHeight="1" x14ac:dyDescent="0.2">
      <c r="B23" s="156" t="s">
        <v>17</v>
      </c>
      <c r="C23" s="156"/>
      <c r="D23" s="156"/>
    </row>
  </sheetData>
  <mergeCells count="18">
    <mergeCell ref="B2:D2"/>
    <mergeCell ref="B4:D4"/>
    <mergeCell ref="C5:D5"/>
    <mergeCell ref="B6:D6"/>
    <mergeCell ref="C8:C9"/>
    <mergeCell ref="D8:D9"/>
    <mergeCell ref="B23:D23"/>
    <mergeCell ref="B21:D21"/>
    <mergeCell ref="C10:C11"/>
    <mergeCell ref="D10:D11"/>
    <mergeCell ref="B12:D12"/>
    <mergeCell ref="C14:D14"/>
    <mergeCell ref="B13:D13"/>
    <mergeCell ref="B18:D18"/>
    <mergeCell ref="B19:D19"/>
    <mergeCell ref="C15:D15"/>
    <mergeCell ref="C16:D16"/>
    <mergeCell ref="C17:D17"/>
  </mergeCells>
  <pageMargins left="0.7" right="0.7" top="0.75" bottom="0.75" header="0.3" footer="0.3"/>
  <pageSetup paperSize="9" scale="7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FC69-D759-4503-A81E-4BCE9D550EAE}">
  <sheetPr>
    <tabColor rgb="FF002060"/>
  </sheetPr>
  <dimension ref="A1:BP417"/>
  <sheetViews>
    <sheetView topLeftCell="B1" zoomScaleNormal="100" workbookViewId="0">
      <selection activeCell="C8" sqref="C8:AZ266"/>
    </sheetView>
  </sheetViews>
  <sheetFormatPr defaultColWidth="9.28515625" defaultRowHeight="0" customHeight="1" zeroHeight="1" x14ac:dyDescent="0.2"/>
  <cols>
    <col min="1" max="1" width="2.28515625" hidden="1" customWidth="1"/>
    <col min="2" max="2" width="0.28515625" customWidth="1"/>
    <col min="3" max="3" width="30.7109375" customWidth="1"/>
    <col min="4" max="4" width="17.7109375" customWidth="1"/>
    <col min="5" max="5" width="7.7109375" customWidth="1"/>
    <col min="6" max="6" width="31.2851562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1.5703125"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2.710937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68" s="2" customFormat="1" ht="12.75" x14ac:dyDescent="0.2">
      <c r="B1"/>
      <c r="C1" s="8" t="s">
        <v>385</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68" s="2" customFormat="1" ht="12.75"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68"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68" s="2" customFormat="1" ht="12.75"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68"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68" s="95" customFormat="1" ht="29.65" customHeight="1" x14ac:dyDescent="0.35">
      <c r="A6" s="95">
        <v>1</v>
      </c>
      <c r="B6" s="95">
        <v>1</v>
      </c>
      <c r="C6" s="131" t="s">
        <v>137</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c r="BG6" s="104"/>
      <c r="BH6" s="104"/>
      <c r="BI6" s="104"/>
      <c r="BJ6" s="104"/>
      <c r="BK6" s="104"/>
      <c r="BL6" s="104"/>
      <c r="BM6" s="104"/>
      <c r="BN6" s="104"/>
      <c r="BO6" s="104"/>
      <c r="BP6" s="104"/>
    </row>
    <row r="7" spans="1:68"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c r="BG7" s="2"/>
      <c r="BH7" s="2"/>
      <c r="BI7" s="2"/>
      <c r="BJ7" s="2"/>
      <c r="BK7" s="2"/>
      <c r="BL7" s="2"/>
      <c r="BM7" s="2"/>
      <c r="BN7" s="2"/>
      <c r="BO7" s="2"/>
      <c r="BP7" s="2"/>
    </row>
    <row r="8" spans="1:68" s="2" customFormat="1" ht="15" x14ac:dyDescent="0.25">
      <c r="C8" s="130" t="str">
        <f>'Begroting Totale Project'!C6</f>
        <v xml:space="preserve">Deelproject 1 </v>
      </c>
      <c r="D8" s="107"/>
      <c r="F8" s="76" t="s">
        <v>60</v>
      </c>
      <c r="G8" s="9"/>
      <c r="H8" s="9"/>
      <c r="I8" s="9"/>
      <c r="J8" s="4"/>
      <c r="K8"/>
      <c r="L8"/>
      <c r="M8" s="60"/>
      <c r="N8" s="10"/>
      <c r="O8" s="48"/>
      <c r="P8" s="70"/>
      <c r="R8" s="76" t="s">
        <v>60</v>
      </c>
      <c r="S8" s="9"/>
      <c r="T8" s="9"/>
      <c r="U8" s="9"/>
      <c r="V8" s="4"/>
      <c r="W8"/>
      <c r="X8"/>
      <c r="Y8" s="60"/>
      <c r="Z8" s="10"/>
      <c r="AA8" s="48"/>
      <c r="AB8" s="70"/>
      <c r="AD8" s="76" t="s">
        <v>60</v>
      </c>
      <c r="AE8" s="9"/>
      <c r="AF8" s="9"/>
      <c r="AG8" s="9"/>
      <c r="AH8" s="4"/>
      <c r="AI8"/>
      <c r="AJ8"/>
      <c r="AK8" s="60"/>
      <c r="AL8" s="10"/>
      <c r="AM8" s="48"/>
      <c r="AN8" s="70"/>
      <c r="AO8"/>
      <c r="AP8" s="76" t="s">
        <v>60</v>
      </c>
      <c r="AQ8" s="9"/>
      <c r="AR8" s="9"/>
      <c r="AS8" s="9"/>
      <c r="AT8" s="4"/>
      <c r="AU8"/>
      <c r="AV8"/>
      <c r="AW8" s="60"/>
      <c r="AX8" s="10"/>
      <c r="AY8" s="48"/>
      <c r="AZ8" s="70"/>
    </row>
    <row r="9" spans="1:68" s="2" customFormat="1" ht="12.75"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68" s="2" customFormat="1" ht="12.75" x14ac:dyDescent="0.2">
      <c r="C10" s="65" t="str">
        <f>'Begroting Totale Project'!C8</f>
        <v>Activiteit 1.1, inzet eigen uren</v>
      </c>
      <c r="D10" s="109">
        <f>K10+W10+AI10+AU10</f>
        <v>0</v>
      </c>
      <c r="F10" s="78" t="s">
        <v>61</v>
      </c>
      <c r="G10" s="1"/>
      <c r="H10" s="12"/>
      <c r="I10" s="40"/>
      <c r="J10" s="14"/>
      <c r="K10" s="93">
        <f>H10*I10</f>
        <v>0</v>
      </c>
      <c r="L10" s="7"/>
      <c r="M10" s="15"/>
      <c r="N10" s="7"/>
      <c r="O10" s="49"/>
      <c r="P10" s="71"/>
      <c r="R10" s="78" t="s">
        <v>61</v>
      </c>
      <c r="S10" s="1"/>
      <c r="T10" s="12"/>
      <c r="U10" s="40"/>
      <c r="V10" s="14"/>
      <c r="W10" s="93">
        <f>T10*U10</f>
        <v>0</v>
      </c>
      <c r="X10" s="7"/>
      <c r="Y10" s="15"/>
      <c r="Z10" s="7"/>
      <c r="AA10" s="49"/>
      <c r="AB10" s="71"/>
      <c r="AD10" s="78" t="s">
        <v>61</v>
      </c>
      <c r="AE10" s="1"/>
      <c r="AF10" s="12"/>
      <c r="AG10" s="40"/>
      <c r="AH10" s="14"/>
      <c r="AI10" s="93">
        <f>AF10*AG10</f>
        <v>0</v>
      </c>
      <c r="AJ10" s="7"/>
      <c r="AK10" s="15"/>
      <c r="AL10" s="7"/>
      <c r="AM10" s="49"/>
      <c r="AN10" s="71"/>
      <c r="AO10"/>
      <c r="AP10" s="78" t="s">
        <v>61</v>
      </c>
      <c r="AQ10" s="1"/>
      <c r="AR10" s="12"/>
      <c r="AS10" s="40"/>
      <c r="AT10" s="14"/>
      <c r="AU10" s="93">
        <f>AR10*AS10</f>
        <v>0</v>
      </c>
      <c r="AV10" s="7"/>
      <c r="AW10" s="15"/>
      <c r="AX10" s="7"/>
      <c r="AY10" s="49"/>
      <c r="AZ10" s="71"/>
    </row>
    <row r="11" spans="1:68" s="2" customFormat="1" ht="12.75" x14ac:dyDescent="0.2">
      <c r="C11" s="65" t="str">
        <f>'Begroting Totale Project'!C9</f>
        <v>Activiteit 1.2, inzet eigen uren</v>
      </c>
      <c r="D11" s="109">
        <f t="shared" ref="D11:D13" si="0">K11+W11+AI11+AU11</f>
        <v>0</v>
      </c>
      <c r="F11" s="78" t="s">
        <v>62</v>
      </c>
      <c r="G11" s="1"/>
      <c r="H11" s="12"/>
      <c r="I11" s="40"/>
      <c r="J11" s="14"/>
      <c r="K11" s="93">
        <f>H11*I11</f>
        <v>0</v>
      </c>
      <c r="L11" s="7"/>
      <c r="M11" s="15"/>
      <c r="N11" s="7"/>
      <c r="O11" s="49"/>
      <c r="P11" s="71"/>
      <c r="R11" s="78" t="s">
        <v>62</v>
      </c>
      <c r="S11" s="1"/>
      <c r="T11" s="12"/>
      <c r="U11" s="40"/>
      <c r="V11" s="14"/>
      <c r="W11" s="93">
        <f>T11*U11</f>
        <v>0</v>
      </c>
      <c r="X11" s="7"/>
      <c r="Y11" s="15"/>
      <c r="Z11" s="7"/>
      <c r="AA11" s="49"/>
      <c r="AB11" s="71"/>
      <c r="AD11" s="78" t="s">
        <v>62</v>
      </c>
      <c r="AE11" s="1"/>
      <c r="AF11" s="12"/>
      <c r="AG11" s="40"/>
      <c r="AH11" s="14"/>
      <c r="AI11" s="93">
        <f>AF11*AG11</f>
        <v>0</v>
      </c>
      <c r="AJ11" s="7"/>
      <c r="AK11" s="15"/>
      <c r="AL11" s="7"/>
      <c r="AM11" s="49"/>
      <c r="AN11" s="71"/>
      <c r="AO11"/>
      <c r="AP11" s="78" t="s">
        <v>62</v>
      </c>
      <c r="AQ11" s="1"/>
      <c r="AR11" s="12"/>
      <c r="AS11" s="40"/>
      <c r="AT11" s="14"/>
      <c r="AU11" s="93">
        <f>AR11*AS11</f>
        <v>0</v>
      </c>
      <c r="AV11" s="7"/>
      <c r="AW11" s="15"/>
      <c r="AX11" s="7"/>
      <c r="AY11" s="49"/>
      <c r="AZ11" s="71"/>
    </row>
    <row r="12" spans="1:68" s="2" customFormat="1" ht="12.75" x14ac:dyDescent="0.2">
      <c r="C12" s="65" t="str">
        <f>'Begroting Totale Project'!C10</f>
        <v>Activiteit 1.3, inzet eigen uren</v>
      </c>
      <c r="D12" s="109">
        <f t="shared" si="0"/>
        <v>0</v>
      </c>
      <c r="F12" s="78" t="s">
        <v>63</v>
      </c>
      <c r="G12" s="1"/>
      <c r="H12" s="12"/>
      <c r="I12" s="40"/>
      <c r="J12" s="14"/>
      <c r="K12" s="93">
        <f>H12*I12</f>
        <v>0</v>
      </c>
      <c r="L12" s="7"/>
      <c r="M12" s="15"/>
      <c r="N12" s="7"/>
      <c r="O12" s="49"/>
      <c r="P12" s="71"/>
      <c r="R12" s="78" t="s">
        <v>63</v>
      </c>
      <c r="S12" s="1"/>
      <c r="T12" s="12"/>
      <c r="U12" s="40"/>
      <c r="V12" s="14"/>
      <c r="W12" s="93">
        <f>T12*U12</f>
        <v>0</v>
      </c>
      <c r="X12" s="7"/>
      <c r="Y12" s="15"/>
      <c r="Z12" s="7"/>
      <c r="AA12" s="49"/>
      <c r="AB12" s="71"/>
      <c r="AD12" s="78" t="s">
        <v>63</v>
      </c>
      <c r="AE12" s="1"/>
      <c r="AF12" s="12"/>
      <c r="AG12" s="40"/>
      <c r="AH12" s="14"/>
      <c r="AI12" s="93">
        <f>AF12*AG12</f>
        <v>0</v>
      </c>
      <c r="AJ12" s="7"/>
      <c r="AK12" s="15"/>
      <c r="AL12" s="7"/>
      <c r="AM12" s="49"/>
      <c r="AN12" s="71"/>
      <c r="AO12"/>
      <c r="AP12" s="78" t="s">
        <v>63</v>
      </c>
      <c r="AQ12" s="1"/>
      <c r="AR12" s="12"/>
      <c r="AS12" s="40"/>
      <c r="AT12" s="14"/>
      <c r="AU12" s="93">
        <f>AR12*AS12</f>
        <v>0</v>
      </c>
      <c r="AV12" s="7"/>
      <c r="AW12" s="15"/>
      <c r="AX12" s="7"/>
      <c r="AY12" s="49"/>
      <c r="AZ12" s="71"/>
    </row>
    <row r="13" spans="1:68" s="2" customFormat="1" ht="12.75" x14ac:dyDescent="0.2">
      <c r="C13" s="65" t="str">
        <f>'Begroting Totale Project'!C11</f>
        <v>Activiteit 1.4, inzet eigen uren</v>
      </c>
      <c r="D13" s="109">
        <f t="shared" si="0"/>
        <v>0</v>
      </c>
      <c r="F13" s="78" t="s">
        <v>64</v>
      </c>
      <c r="G13" s="1"/>
      <c r="H13" s="12"/>
      <c r="I13" s="13"/>
      <c r="J13" s="14"/>
      <c r="K13" s="93">
        <f>H13*I13</f>
        <v>0</v>
      </c>
      <c r="L13" s="7"/>
      <c r="M13" s="15"/>
      <c r="N13" s="7"/>
      <c r="O13" s="49"/>
      <c r="P13" s="71"/>
      <c r="R13" s="78" t="s">
        <v>64</v>
      </c>
      <c r="S13" s="1"/>
      <c r="T13" s="12"/>
      <c r="U13" s="13"/>
      <c r="V13" s="14"/>
      <c r="W13" s="93">
        <f>T13*U13</f>
        <v>0</v>
      </c>
      <c r="X13" s="7"/>
      <c r="Y13" s="15"/>
      <c r="Z13" s="7"/>
      <c r="AA13" s="49"/>
      <c r="AB13" s="71"/>
      <c r="AD13" s="78" t="s">
        <v>64</v>
      </c>
      <c r="AE13" s="1"/>
      <c r="AF13" s="12"/>
      <c r="AG13" s="13"/>
      <c r="AH13" s="14"/>
      <c r="AI13" s="93">
        <f>AF13*AG13</f>
        <v>0</v>
      </c>
      <c r="AJ13" s="7"/>
      <c r="AK13" s="15"/>
      <c r="AL13" s="7"/>
      <c r="AM13" s="49"/>
      <c r="AN13" s="71"/>
      <c r="AO13"/>
      <c r="AP13" s="78" t="s">
        <v>64</v>
      </c>
      <c r="AQ13" s="1"/>
      <c r="AR13" s="12"/>
      <c r="AS13" s="13"/>
      <c r="AT13" s="14"/>
      <c r="AU13" s="93">
        <f>AR13*AS13</f>
        <v>0</v>
      </c>
      <c r="AV13" s="7"/>
      <c r="AW13" s="15"/>
      <c r="AX13" s="7"/>
      <c r="AY13" s="49"/>
      <c r="AZ13" s="71"/>
    </row>
    <row r="14" spans="1:68"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68" s="2" customFormat="1" ht="12.75"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68" s="2" customFormat="1" ht="12.75"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ht="12.75" x14ac:dyDescent="0.2">
      <c r="C17" s="65" t="str">
        <f>'Begroting Totale Project'!C15</f>
        <v>Activiteit 1.1, inhuur</v>
      </c>
      <c r="D17" s="109">
        <f>K17+W17+AI17+AU17</f>
        <v>0</v>
      </c>
      <c r="E17" s="121"/>
      <c r="F17" s="140" t="s">
        <v>142</v>
      </c>
      <c r="G17" s="1"/>
      <c r="H17" s="12"/>
      <c r="I17" s="13"/>
      <c r="J17" s="14"/>
      <c r="K17" s="93">
        <f>H17*I17</f>
        <v>0</v>
      </c>
      <c r="L17" s="7"/>
      <c r="M17" s="15"/>
      <c r="N17" s="7"/>
      <c r="O17" s="49"/>
      <c r="P17" s="71"/>
      <c r="R17" s="140" t="s">
        <v>142</v>
      </c>
      <c r="S17" s="1"/>
      <c r="T17" s="12"/>
      <c r="U17" s="13"/>
      <c r="V17" s="14"/>
      <c r="W17" s="93">
        <f>T17*U17</f>
        <v>0</v>
      </c>
      <c r="X17" s="7"/>
      <c r="Y17" s="15"/>
      <c r="Z17" s="7"/>
      <c r="AA17" s="49"/>
      <c r="AB17" s="71"/>
      <c r="AD17" s="140" t="s">
        <v>142</v>
      </c>
      <c r="AE17" s="1"/>
      <c r="AF17" s="12"/>
      <c r="AG17" s="13"/>
      <c r="AH17" s="14"/>
      <c r="AI17" s="93">
        <f>AF17*AG17</f>
        <v>0</v>
      </c>
      <c r="AJ17" s="7"/>
      <c r="AK17" s="15"/>
      <c r="AL17" s="7"/>
      <c r="AM17" s="49"/>
      <c r="AN17" s="71"/>
      <c r="AO17"/>
      <c r="AP17" s="140" t="s">
        <v>142</v>
      </c>
      <c r="AQ17" s="1"/>
      <c r="AR17" s="12"/>
      <c r="AS17" s="13"/>
      <c r="AT17" s="14"/>
      <c r="AU17" s="93">
        <f>AR17*AS17</f>
        <v>0</v>
      </c>
      <c r="AV17" s="7"/>
      <c r="AW17" s="15"/>
      <c r="AX17" s="7"/>
      <c r="AY17" s="49"/>
      <c r="AZ17" s="71"/>
    </row>
    <row r="18" spans="3:52" s="2" customFormat="1" ht="12.75" x14ac:dyDescent="0.2">
      <c r="C18" s="65" t="str">
        <f>'Begroting Totale Project'!C16</f>
        <v>Activiteit 1.2, inhuur</v>
      </c>
      <c r="D18" s="109">
        <f t="shared" ref="D18:D20" si="1">K18+W18+AI18+AU18</f>
        <v>0</v>
      </c>
      <c r="E18" s="121"/>
      <c r="F18" s="140" t="s">
        <v>143</v>
      </c>
      <c r="G18" s="1"/>
      <c r="H18" s="12"/>
      <c r="I18" s="13"/>
      <c r="J18" s="14"/>
      <c r="K18" s="93">
        <f>H18*I18</f>
        <v>0</v>
      </c>
      <c r="L18" s="7"/>
      <c r="M18" s="15"/>
      <c r="N18" s="7"/>
      <c r="O18" s="49"/>
      <c r="P18" s="71"/>
      <c r="R18" s="140" t="s">
        <v>143</v>
      </c>
      <c r="S18" s="1"/>
      <c r="T18" s="12"/>
      <c r="U18" s="13"/>
      <c r="V18" s="14"/>
      <c r="W18" s="93">
        <f>T18*U18</f>
        <v>0</v>
      </c>
      <c r="X18" s="7"/>
      <c r="Y18" s="15"/>
      <c r="Z18" s="7"/>
      <c r="AA18" s="49"/>
      <c r="AB18" s="71"/>
      <c r="AD18" s="140" t="s">
        <v>143</v>
      </c>
      <c r="AE18" s="1"/>
      <c r="AF18" s="12"/>
      <c r="AG18" s="13"/>
      <c r="AH18" s="14"/>
      <c r="AI18" s="93">
        <f>AF18*AG18</f>
        <v>0</v>
      </c>
      <c r="AJ18" s="7"/>
      <c r="AK18" s="15"/>
      <c r="AL18" s="7"/>
      <c r="AM18" s="49"/>
      <c r="AN18" s="71"/>
      <c r="AO18"/>
      <c r="AP18" s="140" t="s">
        <v>143</v>
      </c>
      <c r="AQ18" s="1"/>
      <c r="AR18" s="12"/>
      <c r="AS18" s="13"/>
      <c r="AT18" s="14"/>
      <c r="AU18" s="93">
        <f>AR18*AS18</f>
        <v>0</v>
      </c>
      <c r="AV18" s="7"/>
      <c r="AW18" s="15"/>
      <c r="AX18" s="7"/>
      <c r="AY18" s="49"/>
      <c r="AZ18" s="71"/>
    </row>
    <row r="19" spans="3:52" s="2" customFormat="1" ht="12.75" x14ac:dyDescent="0.2">
      <c r="C19" s="65" t="str">
        <f>'Begroting Totale Project'!C17</f>
        <v>Activiteit 1.3, inhuur</v>
      </c>
      <c r="D19" s="109">
        <f t="shared" si="1"/>
        <v>0</v>
      </c>
      <c r="E19" s="121"/>
      <c r="F19" s="140" t="s">
        <v>144</v>
      </c>
      <c r="G19" s="1"/>
      <c r="H19" s="12"/>
      <c r="I19" s="13"/>
      <c r="J19" s="14"/>
      <c r="K19" s="93">
        <f>H19*I19</f>
        <v>0</v>
      </c>
      <c r="L19" s="7"/>
      <c r="M19" s="15"/>
      <c r="N19" s="7"/>
      <c r="O19" s="49"/>
      <c r="P19" s="71"/>
      <c r="R19" s="140" t="s">
        <v>144</v>
      </c>
      <c r="S19" s="1"/>
      <c r="T19" s="12"/>
      <c r="U19" s="13"/>
      <c r="V19" s="14"/>
      <c r="W19" s="93">
        <f>T19*U19</f>
        <v>0</v>
      </c>
      <c r="X19" s="7"/>
      <c r="Y19" s="15"/>
      <c r="Z19" s="7"/>
      <c r="AA19" s="49"/>
      <c r="AB19" s="71"/>
      <c r="AD19" s="140" t="s">
        <v>144</v>
      </c>
      <c r="AE19" s="1"/>
      <c r="AF19" s="12"/>
      <c r="AG19" s="13"/>
      <c r="AH19" s="14"/>
      <c r="AI19" s="93">
        <f>AF19*AG19</f>
        <v>0</v>
      </c>
      <c r="AJ19" s="7"/>
      <c r="AK19" s="15"/>
      <c r="AL19" s="7"/>
      <c r="AM19" s="49"/>
      <c r="AN19" s="71"/>
      <c r="AO19"/>
      <c r="AP19" s="140" t="s">
        <v>144</v>
      </c>
      <c r="AQ19" s="1"/>
      <c r="AR19" s="12"/>
      <c r="AS19" s="13"/>
      <c r="AT19" s="14"/>
      <c r="AU19" s="93">
        <f>AR19*AS19</f>
        <v>0</v>
      </c>
      <c r="AV19" s="7"/>
      <c r="AW19" s="15"/>
      <c r="AX19" s="7"/>
      <c r="AY19" s="49"/>
      <c r="AZ19" s="71"/>
    </row>
    <row r="20" spans="3:52" s="2" customFormat="1" ht="12.75" x14ac:dyDescent="0.2">
      <c r="C20" s="65" t="str">
        <f>'Begroting Totale Project'!C18</f>
        <v>Activiteit 1.4, inhuur</v>
      </c>
      <c r="D20" s="109">
        <f t="shared" si="1"/>
        <v>0</v>
      </c>
      <c r="E20" s="121"/>
      <c r="F20" s="140" t="s">
        <v>145</v>
      </c>
      <c r="G20" s="1"/>
      <c r="H20" s="12"/>
      <c r="I20" s="13"/>
      <c r="J20" s="14"/>
      <c r="K20" s="93">
        <f>H20*I20</f>
        <v>0</v>
      </c>
      <c r="L20" s="7"/>
      <c r="M20" s="15"/>
      <c r="N20" s="7"/>
      <c r="O20" s="49"/>
      <c r="P20" s="71"/>
      <c r="R20" s="140" t="s">
        <v>145</v>
      </c>
      <c r="S20" s="1"/>
      <c r="T20" s="12"/>
      <c r="U20" s="13"/>
      <c r="V20" s="14"/>
      <c r="W20" s="93">
        <f>T20*U20</f>
        <v>0</v>
      </c>
      <c r="X20" s="7"/>
      <c r="Y20" s="15"/>
      <c r="Z20" s="7"/>
      <c r="AA20" s="49"/>
      <c r="AB20" s="71"/>
      <c r="AD20" s="140" t="s">
        <v>145</v>
      </c>
      <c r="AE20" s="1"/>
      <c r="AF20" s="12"/>
      <c r="AG20" s="13"/>
      <c r="AH20" s="14"/>
      <c r="AI20" s="93">
        <f>AF20*AG20</f>
        <v>0</v>
      </c>
      <c r="AJ20" s="7"/>
      <c r="AK20" s="15"/>
      <c r="AL20" s="7"/>
      <c r="AM20" s="49"/>
      <c r="AN20" s="71"/>
      <c r="AO20"/>
      <c r="AP20" s="140" t="s">
        <v>145</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ht="12.75"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ht="12.75"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ht="12.75" x14ac:dyDescent="0.2">
      <c r="C24" s="65" t="str">
        <f>'Begroting Totale Project'!C22</f>
        <v>Activiteit 1.1, kosten</v>
      </c>
      <c r="D24" s="109">
        <f>K24+W24+AI24+AU24</f>
        <v>0</v>
      </c>
      <c r="F24" s="140" t="s">
        <v>184</v>
      </c>
      <c r="G24" s="1"/>
      <c r="H24" s="12"/>
      <c r="I24" s="13"/>
      <c r="J24" s="14"/>
      <c r="K24" s="93">
        <f>H24*I24</f>
        <v>0</v>
      </c>
      <c r="L24" s="7"/>
      <c r="M24" s="15"/>
      <c r="N24" s="7"/>
      <c r="O24" s="49"/>
      <c r="P24" s="71"/>
      <c r="R24" s="140" t="s">
        <v>184</v>
      </c>
      <c r="S24" s="1"/>
      <c r="T24" s="12"/>
      <c r="U24" s="13"/>
      <c r="V24" s="14"/>
      <c r="W24" s="93">
        <f>T24*U24</f>
        <v>0</v>
      </c>
      <c r="X24" s="7"/>
      <c r="Y24" s="15"/>
      <c r="Z24" s="7"/>
      <c r="AA24" s="49"/>
      <c r="AB24" s="71"/>
      <c r="AD24" s="140" t="s">
        <v>184</v>
      </c>
      <c r="AE24" s="1"/>
      <c r="AF24" s="12"/>
      <c r="AG24" s="13"/>
      <c r="AH24" s="14"/>
      <c r="AI24" s="93">
        <f>AF24*AG24</f>
        <v>0</v>
      </c>
      <c r="AJ24" s="7"/>
      <c r="AK24" s="15"/>
      <c r="AL24" s="7"/>
      <c r="AM24" s="49"/>
      <c r="AN24" s="71"/>
      <c r="AO24"/>
      <c r="AP24" s="140" t="s">
        <v>184</v>
      </c>
      <c r="AQ24" s="1"/>
      <c r="AR24" s="12"/>
      <c r="AS24" s="13"/>
      <c r="AT24" s="14"/>
      <c r="AU24" s="93">
        <f>AR24*AS24</f>
        <v>0</v>
      </c>
      <c r="AV24" s="7"/>
      <c r="AW24" s="15"/>
      <c r="AX24" s="7"/>
      <c r="AY24" s="49"/>
      <c r="AZ24" s="71"/>
    </row>
    <row r="25" spans="3:52" s="2" customFormat="1" ht="12.75" x14ac:dyDescent="0.2">
      <c r="C25" s="65" t="str">
        <f>'Begroting Totale Project'!C23</f>
        <v>Activiteit 1.2, kosten</v>
      </c>
      <c r="D25" s="109">
        <f t="shared" ref="D25:D27" si="2">K25+W25+AI25+AU25</f>
        <v>0</v>
      </c>
      <c r="F25" s="140" t="s">
        <v>185</v>
      </c>
      <c r="G25" s="1"/>
      <c r="H25" s="12"/>
      <c r="I25" s="13"/>
      <c r="J25" s="14"/>
      <c r="K25" s="93">
        <f>H25*I25</f>
        <v>0</v>
      </c>
      <c r="L25" s="7"/>
      <c r="M25" s="15"/>
      <c r="N25" s="7"/>
      <c r="O25" s="49"/>
      <c r="P25" s="71"/>
      <c r="R25" s="140" t="s">
        <v>185</v>
      </c>
      <c r="S25" s="1"/>
      <c r="T25" s="12"/>
      <c r="U25" s="13"/>
      <c r="V25" s="14"/>
      <c r="W25" s="93">
        <f>T25*U25</f>
        <v>0</v>
      </c>
      <c r="X25" s="7"/>
      <c r="Y25" s="15"/>
      <c r="Z25" s="7"/>
      <c r="AA25" s="49"/>
      <c r="AB25" s="71"/>
      <c r="AD25" s="140" t="s">
        <v>185</v>
      </c>
      <c r="AE25" s="1"/>
      <c r="AF25" s="12"/>
      <c r="AG25" s="13"/>
      <c r="AH25" s="14"/>
      <c r="AI25" s="93">
        <f>AF25*AG25</f>
        <v>0</v>
      </c>
      <c r="AJ25" s="7"/>
      <c r="AK25" s="15"/>
      <c r="AL25" s="7"/>
      <c r="AM25" s="49"/>
      <c r="AN25" s="71"/>
      <c r="AO25"/>
      <c r="AP25" s="140" t="s">
        <v>185</v>
      </c>
      <c r="AQ25" s="1"/>
      <c r="AR25" s="12"/>
      <c r="AS25" s="13"/>
      <c r="AT25" s="14"/>
      <c r="AU25" s="93">
        <f>AR25*AS25</f>
        <v>0</v>
      </c>
      <c r="AV25" s="7"/>
      <c r="AW25" s="15"/>
      <c r="AX25" s="7"/>
      <c r="AY25" s="49"/>
      <c r="AZ25" s="71"/>
    </row>
    <row r="26" spans="3:52" s="2" customFormat="1" ht="12.75" x14ac:dyDescent="0.2">
      <c r="C26" s="65" t="str">
        <f>'Begroting Totale Project'!C24</f>
        <v>Activiteit 1.3, kosten</v>
      </c>
      <c r="D26" s="109">
        <f t="shared" si="2"/>
        <v>0</v>
      </c>
      <c r="F26" s="140" t="s">
        <v>226</v>
      </c>
      <c r="G26" s="1"/>
      <c r="H26" s="12"/>
      <c r="I26" s="13"/>
      <c r="J26" s="14"/>
      <c r="K26" s="93">
        <f>H26*I26</f>
        <v>0</v>
      </c>
      <c r="L26" s="7"/>
      <c r="M26" s="15"/>
      <c r="N26" s="7"/>
      <c r="O26" s="49"/>
      <c r="P26" s="71"/>
      <c r="R26" s="140" t="s">
        <v>226</v>
      </c>
      <c r="S26" s="1"/>
      <c r="T26" s="12"/>
      <c r="U26" s="13"/>
      <c r="V26" s="14"/>
      <c r="W26" s="93">
        <f>T26*U26</f>
        <v>0</v>
      </c>
      <c r="X26" s="7"/>
      <c r="Y26" s="15"/>
      <c r="Z26" s="7"/>
      <c r="AA26" s="49"/>
      <c r="AB26" s="71"/>
      <c r="AD26" s="140" t="s">
        <v>226</v>
      </c>
      <c r="AE26" s="1"/>
      <c r="AF26" s="12"/>
      <c r="AG26" s="13"/>
      <c r="AH26" s="14"/>
      <c r="AI26" s="93">
        <f>AF26*AG26</f>
        <v>0</v>
      </c>
      <c r="AJ26" s="7"/>
      <c r="AK26" s="15"/>
      <c r="AL26" s="7"/>
      <c r="AM26" s="49"/>
      <c r="AN26" s="71"/>
      <c r="AO26"/>
      <c r="AP26" s="140" t="s">
        <v>226</v>
      </c>
      <c r="AQ26" s="1"/>
      <c r="AR26" s="12"/>
      <c r="AS26" s="13"/>
      <c r="AT26" s="14"/>
      <c r="AU26" s="93">
        <f>AR26*AS26</f>
        <v>0</v>
      </c>
      <c r="AV26" s="7"/>
      <c r="AW26" s="15"/>
      <c r="AX26" s="7"/>
      <c r="AY26" s="49"/>
      <c r="AZ26" s="71"/>
    </row>
    <row r="27" spans="3:52" s="2" customFormat="1" ht="12.75" x14ac:dyDescent="0.2">
      <c r="C27" s="65" t="str">
        <f>'Begroting Totale Project'!C25</f>
        <v>Activiteit 1.4, kosten</v>
      </c>
      <c r="D27" s="109">
        <f t="shared" si="2"/>
        <v>0</v>
      </c>
      <c r="F27" s="140" t="s">
        <v>227</v>
      </c>
      <c r="G27" s="1"/>
      <c r="H27" s="12"/>
      <c r="I27" s="13"/>
      <c r="J27" s="14"/>
      <c r="K27" s="93">
        <f>H27*I27</f>
        <v>0</v>
      </c>
      <c r="L27" s="7"/>
      <c r="M27" s="15"/>
      <c r="N27" s="7"/>
      <c r="O27" s="49"/>
      <c r="P27" s="71"/>
      <c r="R27" s="140" t="s">
        <v>227</v>
      </c>
      <c r="S27" s="1"/>
      <c r="T27" s="12"/>
      <c r="U27" s="13"/>
      <c r="V27" s="14"/>
      <c r="W27" s="93">
        <f>T27*U27</f>
        <v>0</v>
      </c>
      <c r="X27" s="7"/>
      <c r="Y27" s="15"/>
      <c r="Z27" s="7"/>
      <c r="AA27" s="49"/>
      <c r="AB27" s="71"/>
      <c r="AD27" s="140" t="s">
        <v>227</v>
      </c>
      <c r="AE27" s="1"/>
      <c r="AF27" s="12"/>
      <c r="AG27" s="13"/>
      <c r="AH27" s="14"/>
      <c r="AI27" s="93">
        <f>AF27*AG27</f>
        <v>0</v>
      </c>
      <c r="AJ27" s="7"/>
      <c r="AK27" s="15"/>
      <c r="AL27" s="7"/>
      <c r="AM27" s="49"/>
      <c r="AN27" s="71"/>
      <c r="AO27"/>
      <c r="AP27" s="140" t="s">
        <v>227</v>
      </c>
      <c r="AQ27" s="1"/>
      <c r="AR27" s="12"/>
      <c r="AS27" s="13"/>
      <c r="AT27" s="14"/>
      <c r="AU27" s="93">
        <f>AR27*AS27</f>
        <v>0</v>
      </c>
      <c r="AV27" s="7"/>
      <c r="AW27" s="15"/>
      <c r="AX27" s="7"/>
      <c r="AY27" s="49"/>
      <c r="AZ27" s="71"/>
    </row>
    <row r="28" spans="3:52" s="2" customFormat="1" ht="12.75"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ht="12.75"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ht="12.75"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
        <v>65</v>
      </c>
      <c r="G34" s="79"/>
      <c r="H34" s="79"/>
      <c r="I34" s="79"/>
      <c r="J34" s="69"/>
      <c r="K34" s="79"/>
      <c r="L34" s="80"/>
      <c r="M34" s="79"/>
      <c r="N34" s="80"/>
      <c r="O34" s="81"/>
      <c r="P34" s="70"/>
      <c r="R34" s="76" t="s">
        <v>65</v>
      </c>
      <c r="S34" s="79"/>
      <c r="T34" s="79"/>
      <c r="U34" s="79"/>
      <c r="V34" s="69"/>
      <c r="W34" s="79"/>
      <c r="X34" s="80"/>
      <c r="Y34" s="79"/>
      <c r="Z34" s="80"/>
      <c r="AA34" s="81"/>
      <c r="AB34" s="70"/>
      <c r="AD34" s="76" t="s">
        <v>65</v>
      </c>
      <c r="AE34" s="79"/>
      <c r="AF34" s="79"/>
      <c r="AG34" s="79"/>
      <c r="AH34" s="69"/>
      <c r="AI34" s="79"/>
      <c r="AJ34" s="80"/>
      <c r="AK34" s="79"/>
      <c r="AL34" s="80"/>
      <c r="AM34" s="81"/>
      <c r="AN34" s="70"/>
      <c r="AO34"/>
      <c r="AP34" s="76" t="s">
        <v>65</v>
      </c>
      <c r="AQ34" s="79"/>
      <c r="AR34" s="79"/>
      <c r="AS34" s="79"/>
      <c r="AT34" s="69"/>
      <c r="AU34" s="79"/>
      <c r="AV34" s="80"/>
      <c r="AW34" s="79"/>
      <c r="AX34" s="80"/>
      <c r="AY34" s="81"/>
      <c r="AZ34" s="70"/>
    </row>
    <row r="35" spans="3:52" s="2" customFormat="1" ht="12.75"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ht="12.75" x14ac:dyDescent="0.2">
      <c r="C36" s="65" t="str">
        <f>'Begroting Totale Project'!C34</f>
        <v>Activiteit 2.1, inzet eigen uren</v>
      </c>
      <c r="D36" s="109">
        <f>K36+W36+AI36+AU36</f>
        <v>0</v>
      </c>
      <c r="F36" s="78" t="s">
        <v>66</v>
      </c>
      <c r="G36" s="1"/>
      <c r="H36" s="12"/>
      <c r="I36" s="13"/>
      <c r="J36" s="14"/>
      <c r="K36" s="93">
        <f>H36*I36</f>
        <v>0</v>
      </c>
      <c r="L36" s="7"/>
      <c r="M36" s="15"/>
      <c r="N36" s="7"/>
      <c r="O36" s="49"/>
      <c r="P36" s="71"/>
      <c r="R36" s="78" t="s">
        <v>66</v>
      </c>
      <c r="S36" s="1"/>
      <c r="T36" s="12"/>
      <c r="U36" s="13"/>
      <c r="V36" s="14"/>
      <c r="W36" s="93">
        <f>T36*U36</f>
        <v>0</v>
      </c>
      <c r="X36" s="7"/>
      <c r="Y36" s="15"/>
      <c r="Z36" s="7"/>
      <c r="AA36" s="49"/>
      <c r="AB36" s="71"/>
      <c r="AD36" s="78" t="s">
        <v>66</v>
      </c>
      <c r="AE36" s="1"/>
      <c r="AF36" s="12"/>
      <c r="AG36" s="13"/>
      <c r="AH36" s="14"/>
      <c r="AI36" s="93">
        <f>AF36*AG36</f>
        <v>0</v>
      </c>
      <c r="AJ36" s="7"/>
      <c r="AK36" s="15"/>
      <c r="AL36" s="7"/>
      <c r="AM36" s="49"/>
      <c r="AN36" s="71"/>
      <c r="AO36"/>
      <c r="AP36" s="78" t="s">
        <v>66</v>
      </c>
      <c r="AQ36" s="1"/>
      <c r="AR36" s="12"/>
      <c r="AS36" s="13"/>
      <c r="AT36" s="14"/>
      <c r="AU36" s="93">
        <f>AR36*AS36</f>
        <v>0</v>
      </c>
      <c r="AV36" s="7"/>
      <c r="AW36" s="15"/>
      <c r="AX36" s="7"/>
      <c r="AY36" s="49"/>
      <c r="AZ36" s="71"/>
    </row>
    <row r="37" spans="3:52" s="2" customFormat="1" ht="12.75" x14ac:dyDescent="0.2">
      <c r="C37" s="65" t="str">
        <f>'Begroting Totale Project'!C35</f>
        <v>Activiteit 2.2, inzet eigen uren</v>
      </c>
      <c r="D37" s="109">
        <f t="shared" ref="D37:D39" si="3">K37+W37+AI37+AU37</f>
        <v>0</v>
      </c>
      <c r="F37" s="78" t="s">
        <v>67</v>
      </c>
      <c r="G37" s="1"/>
      <c r="H37" s="12"/>
      <c r="I37" s="13"/>
      <c r="J37" s="14"/>
      <c r="K37" s="93">
        <f>H37*I37</f>
        <v>0</v>
      </c>
      <c r="L37" s="7"/>
      <c r="M37" s="15"/>
      <c r="N37" s="7"/>
      <c r="O37" s="49"/>
      <c r="P37" s="71"/>
      <c r="R37" s="78" t="s">
        <v>67</v>
      </c>
      <c r="S37" s="1"/>
      <c r="T37" s="12"/>
      <c r="U37" s="13"/>
      <c r="V37" s="14"/>
      <c r="W37" s="93">
        <f>T37*U37</f>
        <v>0</v>
      </c>
      <c r="X37" s="7"/>
      <c r="Y37" s="15"/>
      <c r="Z37" s="7"/>
      <c r="AA37" s="49"/>
      <c r="AB37" s="71"/>
      <c r="AD37" s="78" t="s">
        <v>67</v>
      </c>
      <c r="AE37" s="1"/>
      <c r="AF37" s="12"/>
      <c r="AG37" s="13"/>
      <c r="AH37" s="14"/>
      <c r="AI37" s="93">
        <f>AF37*AG37</f>
        <v>0</v>
      </c>
      <c r="AJ37" s="7"/>
      <c r="AK37" s="15"/>
      <c r="AL37" s="7"/>
      <c r="AM37" s="49"/>
      <c r="AN37" s="71"/>
      <c r="AO37"/>
      <c r="AP37" s="78" t="s">
        <v>67</v>
      </c>
      <c r="AQ37" s="1"/>
      <c r="AR37" s="12"/>
      <c r="AS37" s="13"/>
      <c r="AT37" s="14"/>
      <c r="AU37" s="93">
        <f>AR37*AS37</f>
        <v>0</v>
      </c>
      <c r="AV37" s="7"/>
      <c r="AW37" s="15"/>
      <c r="AX37" s="7"/>
      <c r="AY37" s="49"/>
      <c r="AZ37" s="71"/>
    </row>
    <row r="38" spans="3:52" s="2" customFormat="1" ht="12.75" x14ac:dyDescent="0.2">
      <c r="C38" s="65" t="str">
        <f>'Begroting Totale Project'!C36</f>
        <v>Activiteit 2.3, inzet eigen uren</v>
      </c>
      <c r="D38" s="109">
        <f t="shared" si="3"/>
        <v>0</v>
      </c>
      <c r="F38" s="78" t="s">
        <v>68</v>
      </c>
      <c r="G38" s="1"/>
      <c r="H38" s="12"/>
      <c r="I38" s="13"/>
      <c r="J38" s="14"/>
      <c r="K38" s="93">
        <f>H38*I38</f>
        <v>0</v>
      </c>
      <c r="L38" s="7"/>
      <c r="M38" s="15"/>
      <c r="N38" s="7"/>
      <c r="O38" s="49"/>
      <c r="P38" s="71"/>
      <c r="R38" s="78" t="s">
        <v>68</v>
      </c>
      <c r="S38" s="1"/>
      <c r="T38" s="12"/>
      <c r="U38" s="13"/>
      <c r="V38" s="14"/>
      <c r="W38" s="93">
        <f>T38*U38</f>
        <v>0</v>
      </c>
      <c r="X38" s="7"/>
      <c r="Y38" s="15"/>
      <c r="Z38" s="7"/>
      <c r="AA38" s="49"/>
      <c r="AB38" s="71"/>
      <c r="AD38" s="78" t="s">
        <v>68</v>
      </c>
      <c r="AE38" s="1"/>
      <c r="AF38" s="12"/>
      <c r="AG38" s="13"/>
      <c r="AH38" s="14"/>
      <c r="AI38" s="93">
        <f>AF38*AG38</f>
        <v>0</v>
      </c>
      <c r="AJ38" s="7"/>
      <c r="AK38" s="15"/>
      <c r="AL38" s="7"/>
      <c r="AM38" s="49"/>
      <c r="AN38" s="71"/>
      <c r="AO38"/>
      <c r="AP38" s="78" t="s">
        <v>68</v>
      </c>
      <c r="AQ38" s="1"/>
      <c r="AR38" s="12"/>
      <c r="AS38" s="13"/>
      <c r="AT38" s="14"/>
      <c r="AU38" s="93">
        <f>AR38*AS38</f>
        <v>0</v>
      </c>
      <c r="AV38" s="7"/>
      <c r="AW38" s="15"/>
      <c r="AX38" s="7"/>
      <c r="AY38" s="49"/>
      <c r="AZ38" s="71"/>
    </row>
    <row r="39" spans="3:52" s="2" customFormat="1" ht="12.75" x14ac:dyDescent="0.2">
      <c r="C39" s="65" t="str">
        <f>'Begroting Totale Project'!C37</f>
        <v>Activiteit 2.4, inzet eigen uren</v>
      </c>
      <c r="D39" s="109">
        <f t="shared" si="3"/>
        <v>0</v>
      </c>
      <c r="F39" s="78" t="s">
        <v>69</v>
      </c>
      <c r="G39" s="1"/>
      <c r="H39" s="12"/>
      <c r="I39" s="13"/>
      <c r="J39" s="14"/>
      <c r="K39" s="93">
        <f>H39*I39</f>
        <v>0</v>
      </c>
      <c r="L39" s="7"/>
      <c r="M39" s="15"/>
      <c r="N39" s="7"/>
      <c r="O39" s="49"/>
      <c r="P39" s="71"/>
      <c r="R39" s="78" t="s">
        <v>69</v>
      </c>
      <c r="S39" s="1"/>
      <c r="T39" s="12"/>
      <c r="U39" s="13"/>
      <c r="V39" s="14"/>
      <c r="W39" s="93">
        <f>T39*U39</f>
        <v>0</v>
      </c>
      <c r="X39" s="7"/>
      <c r="Y39" s="15"/>
      <c r="Z39" s="7"/>
      <c r="AA39" s="49"/>
      <c r="AB39" s="71"/>
      <c r="AD39" s="78" t="s">
        <v>69</v>
      </c>
      <c r="AE39" s="1"/>
      <c r="AF39" s="12"/>
      <c r="AG39" s="13"/>
      <c r="AH39" s="14"/>
      <c r="AI39" s="93">
        <f>AF39*AG39</f>
        <v>0</v>
      </c>
      <c r="AJ39" s="7"/>
      <c r="AK39" s="15"/>
      <c r="AL39" s="7"/>
      <c r="AM39" s="49"/>
      <c r="AN39" s="71"/>
      <c r="AO39"/>
      <c r="AP39" s="78" t="s">
        <v>69</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ht="12.75"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ht="12.75"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ht="12.75" x14ac:dyDescent="0.2">
      <c r="C43" s="65" t="str">
        <f>'Begroting Totale Project'!C41</f>
        <v>Activiteit 2.1, inhuur</v>
      </c>
      <c r="D43" s="109">
        <f>K43+W43+AI43+AU43</f>
        <v>0</v>
      </c>
      <c r="F43" s="119" t="s">
        <v>146</v>
      </c>
      <c r="G43" s="1"/>
      <c r="H43" s="12"/>
      <c r="I43" s="13"/>
      <c r="J43" s="14"/>
      <c r="K43" s="93">
        <f>H43*I43</f>
        <v>0</v>
      </c>
      <c r="L43" s="7"/>
      <c r="M43" s="15"/>
      <c r="N43" s="7"/>
      <c r="O43" s="49"/>
      <c r="P43" s="71"/>
      <c r="R43" s="119" t="s">
        <v>146</v>
      </c>
      <c r="S43" s="1"/>
      <c r="T43" s="12"/>
      <c r="U43" s="13"/>
      <c r="V43" s="14"/>
      <c r="W43" s="93">
        <f>T43*U43</f>
        <v>0</v>
      </c>
      <c r="X43" s="7"/>
      <c r="Y43" s="15"/>
      <c r="Z43" s="7"/>
      <c r="AA43" s="49"/>
      <c r="AB43" s="71"/>
      <c r="AD43" s="119" t="s">
        <v>146</v>
      </c>
      <c r="AE43" s="1"/>
      <c r="AF43" s="12"/>
      <c r="AG43" s="13"/>
      <c r="AH43" s="14"/>
      <c r="AI43" s="93">
        <f>AF43*AG43</f>
        <v>0</v>
      </c>
      <c r="AJ43" s="7"/>
      <c r="AK43" s="15"/>
      <c r="AL43" s="7"/>
      <c r="AM43" s="49"/>
      <c r="AN43" s="71"/>
      <c r="AO43"/>
      <c r="AP43" s="119" t="s">
        <v>146</v>
      </c>
      <c r="AQ43" s="1"/>
      <c r="AR43" s="12"/>
      <c r="AS43" s="13"/>
      <c r="AT43" s="14"/>
      <c r="AU43" s="93">
        <f>AR43*AS43</f>
        <v>0</v>
      </c>
      <c r="AV43" s="7"/>
      <c r="AW43" s="15"/>
      <c r="AX43" s="7"/>
      <c r="AY43" s="49"/>
      <c r="AZ43" s="71"/>
    </row>
    <row r="44" spans="3:52" s="2" customFormat="1" ht="12.75" x14ac:dyDescent="0.2">
      <c r="C44" s="65" t="str">
        <f>'Begroting Totale Project'!C42</f>
        <v>Activiteit 2.2, inhuur</v>
      </c>
      <c r="D44" s="109">
        <f t="shared" ref="D44:D46" si="4">K44+W44+AI44+AU44</f>
        <v>0</v>
      </c>
      <c r="F44" s="119" t="s">
        <v>181</v>
      </c>
      <c r="G44" s="1"/>
      <c r="H44" s="12"/>
      <c r="I44" s="13"/>
      <c r="J44" s="14"/>
      <c r="K44" s="93">
        <f>H44*I44</f>
        <v>0</v>
      </c>
      <c r="L44" s="7"/>
      <c r="M44" s="15"/>
      <c r="N44" s="7"/>
      <c r="O44" s="49"/>
      <c r="P44" s="71"/>
      <c r="R44" s="119" t="s">
        <v>181</v>
      </c>
      <c r="S44" s="1"/>
      <c r="T44" s="12"/>
      <c r="U44" s="13"/>
      <c r="V44" s="14"/>
      <c r="W44" s="93">
        <f>T44*U44</f>
        <v>0</v>
      </c>
      <c r="X44" s="7"/>
      <c r="Y44" s="15"/>
      <c r="Z44" s="7"/>
      <c r="AA44" s="49"/>
      <c r="AB44" s="71"/>
      <c r="AD44" s="119" t="s">
        <v>181</v>
      </c>
      <c r="AE44" s="1"/>
      <c r="AF44" s="12"/>
      <c r="AG44" s="13"/>
      <c r="AH44" s="14"/>
      <c r="AI44" s="93">
        <f>AF44*AG44</f>
        <v>0</v>
      </c>
      <c r="AJ44" s="7"/>
      <c r="AK44" s="15"/>
      <c r="AL44" s="7"/>
      <c r="AM44" s="49"/>
      <c r="AN44" s="71"/>
      <c r="AO44"/>
      <c r="AP44" s="119" t="s">
        <v>181</v>
      </c>
      <c r="AQ44" s="1"/>
      <c r="AR44" s="12"/>
      <c r="AS44" s="13"/>
      <c r="AT44" s="14"/>
      <c r="AU44" s="93">
        <f>AR44*AS44</f>
        <v>0</v>
      </c>
      <c r="AV44" s="7"/>
      <c r="AW44" s="15"/>
      <c r="AX44" s="7"/>
      <c r="AY44" s="49"/>
      <c r="AZ44" s="71"/>
    </row>
    <row r="45" spans="3:52" s="2" customFormat="1" ht="12.75" x14ac:dyDescent="0.2">
      <c r="C45" s="65" t="str">
        <f>'Begroting Totale Project'!C43</f>
        <v>Activiteit 2.3, inhuur</v>
      </c>
      <c r="D45" s="109">
        <f t="shared" si="4"/>
        <v>0</v>
      </c>
      <c r="F45" s="119" t="s">
        <v>147</v>
      </c>
      <c r="G45" s="1"/>
      <c r="H45" s="12"/>
      <c r="I45" s="13"/>
      <c r="J45" s="14"/>
      <c r="K45" s="93">
        <f>H45*I45</f>
        <v>0</v>
      </c>
      <c r="L45" s="7"/>
      <c r="M45" s="15"/>
      <c r="N45" s="7"/>
      <c r="O45" s="49"/>
      <c r="P45" s="71"/>
      <c r="R45" s="119" t="s">
        <v>147</v>
      </c>
      <c r="S45" s="1"/>
      <c r="T45" s="12"/>
      <c r="U45" s="13"/>
      <c r="V45" s="14"/>
      <c r="W45" s="93">
        <f>T45*U45</f>
        <v>0</v>
      </c>
      <c r="X45" s="7"/>
      <c r="Y45" s="15"/>
      <c r="Z45" s="7"/>
      <c r="AA45" s="49"/>
      <c r="AB45" s="71"/>
      <c r="AD45" s="119" t="s">
        <v>147</v>
      </c>
      <c r="AE45" s="1"/>
      <c r="AF45" s="12"/>
      <c r="AG45" s="13"/>
      <c r="AH45" s="14"/>
      <c r="AI45" s="93">
        <f>AF45*AG45</f>
        <v>0</v>
      </c>
      <c r="AJ45" s="7"/>
      <c r="AK45" s="15"/>
      <c r="AL45" s="7"/>
      <c r="AM45" s="49"/>
      <c r="AN45" s="71"/>
      <c r="AO45"/>
      <c r="AP45" s="119" t="s">
        <v>147</v>
      </c>
      <c r="AQ45" s="1"/>
      <c r="AR45" s="12"/>
      <c r="AS45" s="13"/>
      <c r="AT45" s="14"/>
      <c r="AU45" s="93">
        <f>AR45*AS45</f>
        <v>0</v>
      </c>
      <c r="AV45" s="7"/>
      <c r="AW45" s="15"/>
      <c r="AX45" s="7"/>
      <c r="AY45" s="49"/>
      <c r="AZ45" s="71"/>
    </row>
    <row r="46" spans="3:52" s="2" customFormat="1" ht="12.75" x14ac:dyDescent="0.2">
      <c r="C46" s="65" t="str">
        <f>'Begroting Totale Project'!C44</f>
        <v>Activiteit 2.4, inhuur</v>
      </c>
      <c r="D46" s="109">
        <f t="shared" si="4"/>
        <v>0</v>
      </c>
      <c r="F46" s="119" t="s">
        <v>182</v>
      </c>
      <c r="G46" s="1"/>
      <c r="H46" s="12"/>
      <c r="I46" s="13"/>
      <c r="J46" s="14"/>
      <c r="K46" s="93">
        <f>H46*I46</f>
        <v>0</v>
      </c>
      <c r="L46" s="7"/>
      <c r="M46" s="15"/>
      <c r="N46" s="7"/>
      <c r="O46" s="49"/>
      <c r="P46" s="71"/>
      <c r="R46" s="119" t="s">
        <v>182</v>
      </c>
      <c r="S46" s="1"/>
      <c r="T46" s="12"/>
      <c r="U46" s="13"/>
      <c r="V46" s="14"/>
      <c r="W46" s="93">
        <f>T46*U46</f>
        <v>0</v>
      </c>
      <c r="X46" s="7"/>
      <c r="Y46" s="15"/>
      <c r="Z46" s="7"/>
      <c r="AA46" s="49"/>
      <c r="AB46" s="71"/>
      <c r="AD46" s="119" t="s">
        <v>182</v>
      </c>
      <c r="AE46" s="1"/>
      <c r="AF46" s="12"/>
      <c r="AG46" s="13"/>
      <c r="AH46" s="14"/>
      <c r="AI46" s="93">
        <f>AF46*AG46</f>
        <v>0</v>
      </c>
      <c r="AJ46" s="7"/>
      <c r="AK46" s="15"/>
      <c r="AL46" s="7"/>
      <c r="AM46" s="49"/>
      <c r="AN46" s="71"/>
      <c r="AO46"/>
      <c r="AP46" s="119" t="s">
        <v>182</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ht="12.75"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ht="12.75"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ht="12.75" x14ac:dyDescent="0.2">
      <c r="C50" s="65" t="str">
        <f>'Begroting Totale Project'!C48</f>
        <v>Activiteit 2.1, kosten</v>
      </c>
      <c r="D50" s="109">
        <f>K50+W50+AI50+AU50</f>
        <v>0</v>
      </c>
      <c r="F50" s="140" t="s">
        <v>190</v>
      </c>
      <c r="G50" s="1"/>
      <c r="H50" s="12"/>
      <c r="I50" s="13"/>
      <c r="J50" s="14"/>
      <c r="K50" s="93">
        <f>H50*I50</f>
        <v>0</v>
      </c>
      <c r="L50" s="7"/>
      <c r="M50" s="15"/>
      <c r="N50" s="7"/>
      <c r="O50" s="49"/>
      <c r="P50" s="71"/>
      <c r="R50" s="140" t="s">
        <v>190</v>
      </c>
      <c r="S50" s="1"/>
      <c r="T50" s="12"/>
      <c r="U50" s="13"/>
      <c r="V50" s="14"/>
      <c r="W50" s="93">
        <f>T50*U50</f>
        <v>0</v>
      </c>
      <c r="X50" s="7"/>
      <c r="Y50" s="15"/>
      <c r="Z50" s="7"/>
      <c r="AA50" s="49"/>
      <c r="AB50" s="71"/>
      <c r="AD50" s="140" t="s">
        <v>190</v>
      </c>
      <c r="AE50" s="1"/>
      <c r="AF50" s="12"/>
      <c r="AG50" s="13"/>
      <c r="AH50" s="14"/>
      <c r="AI50" s="93">
        <f>AF50*AG50</f>
        <v>0</v>
      </c>
      <c r="AJ50" s="7"/>
      <c r="AK50" s="15"/>
      <c r="AL50" s="7"/>
      <c r="AM50" s="49"/>
      <c r="AN50" s="71"/>
      <c r="AO50"/>
      <c r="AP50" s="140" t="s">
        <v>190</v>
      </c>
      <c r="AQ50" s="1"/>
      <c r="AR50" s="12"/>
      <c r="AS50" s="13"/>
      <c r="AT50" s="14"/>
      <c r="AU50" s="93">
        <f>AR50*AS50</f>
        <v>0</v>
      </c>
      <c r="AV50" s="7"/>
      <c r="AW50" s="15"/>
      <c r="AX50" s="7"/>
      <c r="AY50" s="49"/>
      <c r="AZ50" s="71"/>
    </row>
    <row r="51" spans="3:52" s="2" customFormat="1" ht="12.75" x14ac:dyDescent="0.2">
      <c r="C51" s="65" t="str">
        <f>'Begroting Totale Project'!C49</f>
        <v>Activiteit 2.2, kosten</v>
      </c>
      <c r="D51" s="109">
        <f t="shared" ref="D51:D53" si="5">K51+W51+AI51+AU51</f>
        <v>0</v>
      </c>
      <c r="F51" s="140" t="s">
        <v>191</v>
      </c>
      <c r="G51" s="1"/>
      <c r="H51" s="12"/>
      <c r="I51" s="13"/>
      <c r="J51" s="14"/>
      <c r="K51" s="93">
        <f>H51*I51</f>
        <v>0</v>
      </c>
      <c r="L51" s="7"/>
      <c r="M51" s="15"/>
      <c r="N51" s="7"/>
      <c r="O51" s="49"/>
      <c r="P51" s="71"/>
      <c r="R51" s="140" t="s">
        <v>191</v>
      </c>
      <c r="S51" s="1"/>
      <c r="T51" s="12"/>
      <c r="U51" s="13"/>
      <c r="V51" s="14"/>
      <c r="W51" s="93">
        <f>T51*U51</f>
        <v>0</v>
      </c>
      <c r="X51" s="7"/>
      <c r="Y51" s="15"/>
      <c r="Z51" s="7"/>
      <c r="AA51" s="49"/>
      <c r="AB51" s="71"/>
      <c r="AD51" s="140" t="s">
        <v>191</v>
      </c>
      <c r="AE51" s="1"/>
      <c r="AF51" s="12"/>
      <c r="AG51" s="13"/>
      <c r="AH51" s="14"/>
      <c r="AI51" s="93">
        <f>AF51*AG51</f>
        <v>0</v>
      </c>
      <c r="AJ51" s="7"/>
      <c r="AK51" s="15"/>
      <c r="AL51" s="7"/>
      <c r="AM51" s="49"/>
      <c r="AN51" s="71"/>
      <c r="AO51"/>
      <c r="AP51" s="140" t="s">
        <v>191</v>
      </c>
      <c r="AQ51" s="1"/>
      <c r="AR51" s="12"/>
      <c r="AS51" s="13"/>
      <c r="AT51" s="14"/>
      <c r="AU51" s="93">
        <f>AR51*AS51</f>
        <v>0</v>
      </c>
      <c r="AV51" s="7"/>
      <c r="AW51" s="15"/>
      <c r="AX51" s="7"/>
      <c r="AY51" s="49"/>
      <c r="AZ51" s="71"/>
    </row>
    <row r="52" spans="3:52" s="2" customFormat="1" ht="12.75" x14ac:dyDescent="0.2">
      <c r="C52" s="65" t="str">
        <f>'Begroting Totale Project'!C50</f>
        <v>Activiteit 2.3, kosten</v>
      </c>
      <c r="D52" s="109">
        <f t="shared" si="5"/>
        <v>0</v>
      </c>
      <c r="F52" s="140" t="s">
        <v>228</v>
      </c>
      <c r="G52" s="1"/>
      <c r="H52" s="12"/>
      <c r="I52" s="13"/>
      <c r="J52" s="14"/>
      <c r="K52" s="93">
        <f>H52*I52</f>
        <v>0</v>
      </c>
      <c r="L52" s="7"/>
      <c r="M52" s="15"/>
      <c r="N52" s="7"/>
      <c r="O52" s="49"/>
      <c r="P52" s="71"/>
      <c r="R52" s="140" t="s">
        <v>228</v>
      </c>
      <c r="S52" s="1"/>
      <c r="T52" s="12"/>
      <c r="U52" s="13"/>
      <c r="V52" s="14"/>
      <c r="W52" s="93">
        <f>T52*U52</f>
        <v>0</v>
      </c>
      <c r="X52" s="7"/>
      <c r="Y52" s="15"/>
      <c r="Z52" s="7"/>
      <c r="AA52" s="49"/>
      <c r="AB52" s="71"/>
      <c r="AD52" s="140" t="s">
        <v>228</v>
      </c>
      <c r="AE52" s="1"/>
      <c r="AF52" s="12"/>
      <c r="AG52" s="13"/>
      <c r="AH52" s="14"/>
      <c r="AI52" s="93">
        <f>AF52*AG52</f>
        <v>0</v>
      </c>
      <c r="AJ52" s="7"/>
      <c r="AK52" s="15"/>
      <c r="AL52" s="7"/>
      <c r="AM52" s="49"/>
      <c r="AN52" s="71"/>
      <c r="AO52"/>
      <c r="AP52" s="140" t="s">
        <v>228</v>
      </c>
      <c r="AQ52" s="1"/>
      <c r="AR52" s="12"/>
      <c r="AS52" s="13"/>
      <c r="AT52" s="14"/>
      <c r="AU52" s="93">
        <f>AR52*AS52</f>
        <v>0</v>
      </c>
      <c r="AV52" s="7"/>
      <c r="AW52" s="15"/>
      <c r="AX52" s="7"/>
      <c r="AY52" s="49"/>
      <c r="AZ52" s="71"/>
    </row>
    <row r="53" spans="3:52" s="2" customFormat="1" ht="12.75" x14ac:dyDescent="0.2">
      <c r="C53" s="65" t="str">
        <f>'Begroting Totale Project'!C51</f>
        <v>Activiteit 2.4, kosten</v>
      </c>
      <c r="D53" s="109">
        <f t="shared" si="5"/>
        <v>0</v>
      </c>
      <c r="F53" s="140" t="s">
        <v>229</v>
      </c>
      <c r="G53" s="1"/>
      <c r="H53" s="12"/>
      <c r="I53" s="13"/>
      <c r="J53" s="14"/>
      <c r="K53" s="93">
        <f>H53*I53</f>
        <v>0</v>
      </c>
      <c r="L53" s="7"/>
      <c r="M53" s="15"/>
      <c r="N53" s="7"/>
      <c r="O53" s="49"/>
      <c r="P53" s="71"/>
      <c r="R53" s="140" t="s">
        <v>229</v>
      </c>
      <c r="S53" s="1"/>
      <c r="T53" s="12"/>
      <c r="U53" s="13"/>
      <c r="V53" s="14"/>
      <c r="W53" s="93">
        <f>T53*U53</f>
        <v>0</v>
      </c>
      <c r="X53" s="7"/>
      <c r="Y53" s="15"/>
      <c r="Z53" s="7"/>
      <c r="AA53" s="49"/>
      <c r="AB53" s="71"/>
      <c r="AD53" s="140" t="s">
        <v>229</v>
      </c>
      <c r="AE53" s="1"/>
      <c r="AF53" s="12"/>
      <c r="AG53" s="13"/>
      <c r="AH53" s="14"/>
      <c r="AI53" s="93">
        <f>AF53*AG53</f>
        <v>0</v>
      </c>
      <c r="AJ53" s="7"/>
      <c r="AK53" s="15"/>
      <c r="AL53" s="7"/>
      <c r="AM53" s="49"/>
      <c r="AN53" s="71"/>
      <c r="AO53"/>
      <c r="AP53" s="140" t="s">
        <v>229</v>
      </c>
      <c r="AQ53" s="1"/>
      <c r="AR53" s="12"/>
      <c r="AS53" s="13"/>
      <c r="AT53" s="14"/>
      <c r="AU53" s="93">
        <f>AR53*AS53</f>
        <v>0</v>
      </c>
      <c r="AV53" s="7"/>
      <c r="AW53" s="15"/>
      <c r="AX53" s="7"/>
      <c r="AY53" s="49"/>
      <c r="AZ53" s="71"/>
    </row>
    <row r="54" spans="3:52" s="2" customFormat="1" ht="12.75"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ht="12.75"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ht="12.75"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
        <v>70</v>
      </c>
      <c r="G60" s="79"/>
      <c r="H60" s="79"/>
      <c r="I60" s="79"/>
      <c r="J60" s="69"/>
      <c r="K60" s="79"/>
      <c r="L60" s="80"/>
      <c r="M60" s="79"/>
      <c r="N60" s="80"/>
      <c r="O60" s="81"/>
      <c r="P60" s="70"/>
      <c r="R60" s="76" t="s">
        <v>70</v>
      </c>
      <c r="S60" s="79"/>
      <c r="T60" s="79"/>
      <c r="U60" s="79"/>
      <c r="V60" s="69"/>
      <c r="W60" s="79"/>
      <c r="X60" s="80"/>
      <c r="Y60" s="79"/>
      <c r="Z60" s="80"/>
      <c r="AA60" s="81"/>
      <c r="AB60" s="70"/>
      <c r="AD60" s="76" t="s">
        <v>70</v>
      </c>
      <c r="AE60" s="79"/>
      <c r="AF60" s="79"/>
      <c r="AG60" s="79"/>
      <c r="AH60" s="69"/>
      <c r="AI60" s="79"/>
      <c r="AJ60" s="80"/>
      <c r="AK60" s="79"/>
      <c r="AL60" s="80"/>
      <c r="AM60" s="81"/>
      <c r="AN60" s="70"/>
      <c r="AO60"/>
      <c r="AP60" s="76" t="s">
        <v>70</v>
      </c>
      <c r="AQ60" s="79"/>
      <c r="AR60" s="79"/>
      <c r="AS60" s="79"/>
      <c r="AT60" s="69"/>
      <c r="AU60" s="79"/>
      <c r="AV60" s="80"/>
      <c r="AW60" s="79"/>
      <c r="AX60" s="80"/>
      <c r="AY60" s="81"/>
      <c r="AZ60" s="70"/>
    </row>
    <row r="61" spans="3:52" s="2" customFormat="1" ht="12.75"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ht="12.75" x14ac:dyDescent="0.2">
      <c r="C62" s="65" t="str">
        <f>'Begroting Totale Project'!C60</f>
        <v>Activiteit 3.1, inzet eigen uren</v>
      </c>
      <c r="D62" s="109">
        <f>K62+W62+AI62+AU62</f>
        <v>0</v>
      </c>
      <c r="F62" s="78" t="s">
        <v>71</v>
      </c>
      <c r="G62" s="1"/>
      <c r="H62" s="12"/>
      <c r="I62" s="13"/>
      <c r="J62" s="14"/>
      <c r="K62" s="93">
        <f>H62*I62</f>
        <v>0</v>
      </c>
      <c r="L62" s="7"/>
      <c r="M62" s="15"/>
      <c r="N62" s="7"/>
      <c r="O62" s="49"/>
      <c r="P62" s="71"/>
      <c r="R62" s="78" t="s">
        <v>71</v>
      </c>
      <c r="S62" s="1"/>
      <c r="T62" s="12"/>
      <c r="U62" s="13"/>
      <c r="V62" s="14"/>
      <c r="W62" s="93">
        <f>T62*U62</f>
        <v>0</v>
      </c>
      <c r="X62" s="7"/>
      <c r="Y62" s="15"/>
      <c r="Z62" s="7"/>
      <c r="AA62" s="49"/>
      <c r="AB62" s="71"/>
      <c r="AD62" s="78" t="s">
        <v>71</v>
      </c>
      <c r="AE62" s="1"/>
      <c r="AF62" s="12"/>
      <c r="AG62" s="13"/>
      <c r="AH62" s="14"/>
      <c r="AI62" s="93">
        <f>AF62*AG62</f>
        <v>0</v>
      </c>
      <c r="AJ62" s="7"/>
      <c r="AK62" s="15"/>
      <c r="AL62" s="7"/>
      <c r="AM62" s="49"/>
      <c r="AN62" s="71"/>
      <c r="AO62"/>
      <c r="AP62" s="78" t="s">
        <v>71</v>
      </c>
      <c r="AQ62" s="1"/>
      <c r="AR62" s="12"/>
      <c r="AS62" s="13"/>
      <c r="AT62" s="14"/>
      <c r="AU62" s="93">
        <f>AR62*AS62</f>
        <v>0</v>
      </c>
      <c r="AV62" s="7"/>
      <c r="AW62" s="15"/>
      <c r="AX62" s="7"/>
      <c r="AY62" s="49"/>
      <c r="AZ62" s="71"/>
    </row>
    <row r="63" spans="3:52" s="2" customFormat="1" ht="12.75" x14ac:dyDescent="0.2">
      <c r="C63" s="65" t="str">
        <f>'Begroting Totale Project'!C61</f>
        <v>Activiteit 3.2, inzet eigen uren</v>
      </c>
      <c r="D63" s="109">
        <f t="shared" ref="D63:D65" si="6">K63+W63+AI63+AU63</f>
        <v>0</v>
      </c>
      <c r="F63" s="78" t="s">
        <v>72</v>
      </c>
      <c r="G63" s="1"/>
      <c r="H63" s="12"/>
      <c r="I63" s="13"/>
      <c r="J63" s="14"/>
      <c r="K63" s="93">
        <f>H63*I63</f>
        <v>0</v>
      </c>
      <c r="L63" s="7"/>
      <c r="M63" s="15"/>
      <c r="N63" s="7"/>
      <c r="O63" s="49"/>
      <c r="P63" s="71"/>
      <c r="R63" s="78" t="s">
        <v>72</v>
      </c>
      <c r="S63" s="1"/>
      <c r="T63" s="12"/>
      <c r="U63" s="13"/>
      <c r="V63" s="14"/>
      <c r="W63" s="93">
        <f>T63*U63</f>
        <v>0</v>
      </c>
      <c r="X63" s="7"/>
      <c r="Y63" s="15"/>
      <c r="Z63" s="7"/>
      <c r="AA63" s="49"/>
      <c r="AB63" s="71"/>
      <c r="AD63" s="78" t="s">
        <v>72</v>
      </c>
      <c r="AE63" s="1"/>
      <c r="AF63" s="12"/>
      <c r="AG63" s="13"/>
      <c r="AH63" s="14"/>
      <c r="AI63" s="93">
        <f>AF63*AG63</f>
        <v>0</v>
      </c>
      <c r="AJ63" s="7"/>
      <c r="AK63" s="15"/>
      <c r="AL63" s="7"/>
      <c r="AM63" s="49"/>
      <c r="AN63" s="71"/>
      <c r="AO63"/>
      <c r="AP63" s="78" t="s">
        <v>72</v>
      </c>
      <c r="AQ63" s="1"/>
      <c r="AR63" s="12"/>
      <c r="AS63" s="13"/>
      <c r="AT63" s="14"/>
      <c r="AU63" s="93">
        <f>AR63*AS63</f>
        <v>0</v>
      </c>
      <c r="AV63" s="7"/>
      <c r="AW63" s="15"/>
      <c r="AX63" s="7"/>
      <c r="AY63" s="49"/>
      <c r="AZ63" s="71"/>
    </row>
    <row r="64" spans="3:52" s="2" customFormat="1" ht="12.75" x14ac:dyDescent="0.2">
      <c r="C64" s="65" t="str">
        <f>'Begroting Totale Project'!C62</f>
        <v>Activiteit 3.3, inzet eigen uren</v>
      </c>
      <c r="D64" s="109">
        <f t="shared" si="6"/>
        <v>0</v>
      </c>
      <c r="F64" s="78" t="s">
        <v>73</v>
      </c>
      <c r="G64" s="1"/>
      <c r="H64" s="12"/>
      <c r="I64" s="13"/>
      <c r="J64" s="14"/>
      <c r="K64" s="93">
        <f>H64*I64</f>
        <v>0</v>
      </c>
      <c r="L64" s="7"/>
      <c r="M64" s="15"/>
      <c r="N64" s="7"/>
      <c r="O64" s="49"/>
      <c r="P64" s="71"/>
      <c r="R64" s="78" t="s">
        <v>73</v>
      </c>
      <c r="S64" s="1"/>
      <c r="T64" s="12"/>
      <c r="U64" s="13"/>
      <c r="V64" s="14"/>
      <c r="W64" s="93">
        <f>T64*U64</f>
        <v>0</v>
      </c>
      <c r="X64" s="7"/>
      <c r="Y64" s="15"/>
      <c r="Z64" s="7"/>
      <c r="AA64" s="49"/>
      <c r="AB64" s="71"/>
      <c r="AD64" s="78" t="s">
        <v>73</v>
      </c>
      <c r="AE64" s="1"/>
      <c r="AF64" s="12"/>
      <c r="AG64" s="13"/>
      <c r="AH64" s="14"/>
      <c r="AI64" s="93">
        <f>AF64*AG64</f>
        <v>0</v>
      </c>
      <c r="AJ64" s="7"/>
      <c r="AK64" s="15"/>
      <c r="AL64" s="7"/>
      <c r="AM64" s="49"/>
      <c r="AN64" s="71"/>
      <c r="AO64"/>
      <c r="AP64" s="78" t="s">
        <v>73</v>
      </c>
      <c r="AQ64" s="1"/>
      <c r="AR64" s="12"/>
      <c r="AS64" s="13"/>
      <c r="AT64" s="14"/>
      <c r="AU64" s="93">
        <f>AR64*AS64</f>
        <v>0</v>
      </c>
      <c r="AV64" s="7"/>
      <c r="AW64" s="15"/>
      <c r="AX64" s="7"/>
      <c r="AY64" s="49"/>
      <c r="AZ64" s="71"/>
    </row>
    <row r="65" spans="3:52" s="2" customFormat="1" ht="12.75" x14ac:dyDescent="0.2">
      <c r="C65" s="65" t="str">
        <f>'Begroting Totale Project'!C63</f>
        <v>Activiteit 3.4, inzet eigen uren</v>
      </c>
      <c r="D65" s="109">
        <f t="shared" si="6"/>
        <v>0</v>
      </c>
      <c r="F65" s="78" t="s">
        <v>74</v>
      </c>
      <c r="G65" s="1"/>
      <c r="H65" s="12"/>
      <c r="I65" s="13"/>
      <c r="J65" s="14"/>
      <c r="K65" s="93">
        <f>H65*I65</f>
        <v>0</v>
      </c>
      <c r="L65" s="7"/>
      <c r="M65" s="15"/>
      <c r="N65" s="7"/>
      <c r="O65" s="49"/>
      <c r="P65" s="71"/>
      <c r="R65" s="78" t="s">
        <v>74</v>
      </c>
      <c r="S65" s="1"/>
      <c r="T65" s="12"/>
      <c r="U65" s="13"/>
      <c r="V65" s="14"/>
      <c r="W65" s="93">
        <f>T65*U65</f>
        <v>0</v>
      </c>
      <c r="X65" s="7"/>
      <c r="Y65" s="15"/>
      <c r="Z65" s="7"/>
      <c r="AA65" s="49"/>
      <c r="AB65" s="71"/>
      <c r="AD65" s="78" t="s">
        <v>74</v>
      </c>
      <c r="AE65" s="1"/>
      <c r="AF65" s="12"/>
      <c r="AG65" s="13"/>
      <c r="AH65" s="14"/>
      <c r="AI65" s="93">
        <f>AF65*AG65</f>
        <v>0</v>
      </c>
      <c r="AJ65" s="7"/>
      <c r="AK65" s="15"/>
      <c r="AL65" s="7"/>
      <c r="AM65" s="49"/>
      <c r="AN65" s="71"/>
      <c r="AO65"/>
      <c r="AP65" s="78" t="s">
        <v>74</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ht="12.75"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ht="12.75"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ht="12.75" x14ac:dyDescent="0.2">
      <c r="C69" s="65" t="str">
        <f>'Begroting Totale Project'!C67</f>
        <v>Activiteit 3.1, inhuur</v>
      </c>
      <c r="D69" s="109">
        <f>K69+W69+AI69+AU69</f>
        <v>0</v>
      </c>
      <c r="F69" s="78" t="s">
        <v>148</v>
      </c>
      <c r="G69" s="1"/>
      <c r="H69" s="12"/>
      <c r="I69" s="13"/>
      <c r="J69" s="14"/>
      <c r="K69" s="93">
        <f>H69*I69</f>
        <v>0</v>
      </c>
      <c r="L69" s="7"/>
      <c r="M69" s="15"/>
      <c r="N69" s="7"/>
      <c r="O69" s="49"/>
      <c r="P69" s="71"/>
      <c r="R69" s="78" t="s">
        <v>148</v>
      </c>
      <c r="S69" s="1"/>
      <c r="T69" s="12"/>
      <c r="U69" s="13"/>
      <c r="V69" s="14"/>
      <c r="W69" s="93">
        <f>T69*U69</f>
        <v>0</v>
      </c>
      <c r="X69" s="7"/>
      <c r="Y69" s="15"/>
      <c r="Z69" s="7"/>
      <c r="AA69" s="49"/>
      <c r="AB69" s="71"/>
      <c r="AD69" s="78" t="s">
        <v>148</v>
      </c>
      <c r="AE69" s="1"/>
      <c r="AF69" s="12"/>
      <c r="AG69" s="13"/>
      <c r="AH69" s="14"/>
      <c r="AI69" s="93">
        <f>AF69*AG69</f>
        <v>0</v>
      </c>
      <c r="AJ69" s="7"/>
      <c r="AK69" s="15"/>
      <c r="AL69" s="7"/>
      <c r="AM69" s="49"/>
      <c r="AN69" s="71"/>
      <c r="AO69"/>
      <c r="AP69" s="78" t="s">
        <v>148</v>
      </c>
      <c r="AQ69" s="1"/>
      <c r="AR69" s="12"/>
      <c r="AS69" s="13"/>
      <c r="AT69" s="14"/>
      <c r="AU69" s="93">
        <f>AR69*AS69</f>
        <v>0</v>
      </c>
      <c r="AV69" s="7"/>
      <c r="AW69" s="15"/>
      <c r="AX69" s="7"/>
      <c r="AY69" s="49"/>
      <c r="AZ69" s="71"/>
    </row>
    <row r="70" spans="3:52" s="2" customFormat="1" ht="12.75" x14ac:dyDescent="0.2">
      <c r="C70" s="65" t="str">
        <f>'Begroting Totale Project'!C68</f>
        <v>Activiteit 3.2, inhuur</v>
      </c>
      <c r="D70" s="109">
        <f t="shared" ref="D70:D72" si="7">K70+W70+AI70+AU70</f>
        <v>0</v>
      </c>
      <c r="F70" s="78" t="s">
        <v>149</v>
      </c>
      <c r="G70" s="1"/>
      <c r="H70" s="12"/>
      <c r="I70" s="13"/>
      <c r="J70" s="14"/>
      <c r="K70" s="93">
        <f>H70*I70</f>
        <v>0</v>
      </c>
      <c r="L70" s="7"/>
      <c r="M70" s="15"/>
      <c r="N70" s="7"/>
      <c r="O70" s="49"/>
      <c r="P70" s="71"/>
      <c r="R70" s="78" t="s">
        <v>149</v>
      </c>
      <c r="S70" s="1"/>
      <c r="T70" s="12"/>
      <c r="U70" s="13"/>
      <c r="V70" s="14"/>
      <c r="W70" s="93">
        <f>T70*U70</f>
        <v>0</v>
      </c>
      <c r="X70" s="7"/>
      <c r="Y70" s="15"/>
      <c r="Z70" s="7"/>
      <c r="AA70" s="49"/>
      <c r="AB70" s="71"/>
      <c r="AD70" s="78" t="s">
        <v>149</v>
      </c>
      <c r="AE70" s="1"/>
      <c r="AF70" s="12"/>
      <c r="AG70" s="13"/>
      <c r="AH70" s="14"/>
      <c r="AI70" s="93">
        <f>AF70*AG70</f>
        <v>0</v>
      </c>
      <c r="AJ70" s="7"/>
      <c r="AK70" s="15"/>
      <c r="AL70" s="7"/>
      <c r="AM70" s="49"/>
      <c r="AN70" s="71"/>
      <c r="AO70"/>
      <c r="AP70" s="78" t="s">
        <v>149</v>
      </c>
      <c r="AQ70" s="1"/>
      <c r="AR70" s="12"/>
      <c r="AS70" s="13"/>
      <c r="AT70" s="14"/>
      <c r="AU70" s="93">
        <f>AR70*AS70</f>
        <v>0</v>
      </c>
      <c r="AV70" s="7"/>
      <c r="AW70" s="15"/>
      <c r="AX70" s="7"/>
      <c r="AY70" s="49"/>
      <c r="AZ70" s="71"/>
    </row>
    <row r="71" spans="3:52" s="2" customFormat="1" ht="12.75" x14ac:dyDescent="0.2">
      <c r="C71" s="65" t="str">
        <f>'Begroting Totale Project'!C69</f>
        <v>Activiteit 3.3, inhuur</v>
      </c>
      <c r="D71" s="109">
        <f t="shared" si="7"/>
        <v>0</v>
      </c>
      <c r="F71" s="78" t="s">
        <v>151</v>
      </c>
      <c r="G71" s="1"/>
      <c r="H71" s="12"/>
      <c r="I71" s="13"/>
      <c r="J71" s="4"/>
      <c r="K71" s="93">
        <f>H71*I71</f>
        <v>0</v>
      </c>
      <c r="L71" s="7"/>
      <c r="M71" s="15"/>
      <c r="N71" s="7"/>
      <c r="O71" s="49"/>
      <c r="P71" s="71"/>
      <c r="R71" s="78" t="s">
        <v>151</v>
      </c>
      <c r="S71" s="1"/>
      <c r="T71" s="12"/>
      <c r="U71" s="13"/>
      <c r="V71" s="4"/>
      <c r="W71" s="93">
        <f>T71*U71</f>
        <v>0</v>
      </c>
      <c r="X71" s="7"/>
      <c r="Y71" s="15"/>
      <c r="Z71" s="7"/>
      <c r="AA71" s="49"/>
      <c r="AB71" s="71"/>
      <c r="AD71" s="78" t="s">
        <v>151</v>
      </c>
      <c r="AE71" s="1"/>
      <c r="AF71" s="12"/>
      <c r="AG71" s="13"/>
      <c r="AH71" s="4"/>
      <c r="AI71" s="93">
        <f>AF71*AG71</f>
        <v>0</v>
      </c>
      <c r="AJ71" s="7"/>
      <c r="AK71" s="15"/>
      <c r="AL71" s="7"/>
      <c r="AM71" s="49"/>
      <c r="AN71" s="71"/>
      <c r="AO71"/>
      <c r="AP71" s="78" t="s">
        <v>151</v>
      </c>
      <c r="AQ71" s="1"/>
      <c r="AR71" s="12"/>
      <c r="AS71" s="13"/>
      <c r="AT71" s="4"/>
      <c r="AU71" s="93">
        <f>AR71*AS71</f>
        <v>0</v>
      </c>
      <c r="AV71" s="7"/>
      <c r="AW71" s="15"/>
      <c r="AX71" s="7"/>
      <c r="AY71" s="49"/>
      <c r="AZ71" s="71"/>
    </row>
    <row r="72" spans="3:52" s="2" customFormat="1" ht="12.75" x14ac:dyDescent="0.2">
      <c r="C72" s="65" t="str">
        <f>'Begroting Totale Project'!C70</f>
        <v>Activiteit 3.4, inhuur</v>
      </c>
      <c r="D72" s="109">
        <f t="shared" si="7"/>
        <v>0</v>
      </c>
      <c r="F72" s="78" t="s">
        <v>150</v>
      </c>
      <c r="G72" s="1"/>
      <c r="H72" s="12"/>
      <c r="I72" s="13"/>
      <c r="J72" s="4"/>
      <c r="K72" s="93">
        <f>H72*I72</f>
        <v>0</v>
      </c>
      <c r="L72" s="7"/>
      <c r="M72" s="15"/>
      <c r="N72" s="7"/>
      <c r="O72" s="49"/>
      <c r="P72" s="71"/>
      <c r="R72" s="78" t="s">
        <v>150</v>
      </c>
      <c r="S72" s="1"/>
      <c r="T72" s="12"/>
      <c r="U72" s="13"/>
      <c r="V72" s="4"/>
      <c r="W72" s="93">
        <f>T72*U72</f>
        <v>0</v>
      </c>
      <c r="X72" s="7"/>
      <c r="Y72" s="15"/>
      <c r="Z72" s="7"/>
      <c r="AA72" s="49"/>
      <c r="AB72" s="71"/>
      <c r="AD72" s="78" t="s">
        <v>150</v>
      </c>
      <c r="AE72" s="1"/>
      <c r="AF72" s="12"/>
      <c r="AG72" s="13"/>
      <c r="AH72" s="4"/>
      <c r="AI72" s="93">
        <f>AF72*AG72</f>
        <v>0</v>
      </c>
      <c r="AJ72" s="7"/>
      <c r="AK72" s="15"/>
      <c r="AL72" s="7"/>
      <c r="AM72" s="49"/>
      <c r="AN72" s="71"/>
      <c r="AO72"/>
      <c r="AP72" s="78" t="s">
        <v>150</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ht="12.75"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ht="12.75"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ht="12.75" x14ac:dyDescent="0.2">
      <c r="C76" s="65" t="str">
        <f>'Begroting Totale Project'!C74</f>
        <v>Activiteit 3.1, kosten</v>
      </c>
      <c r="D76" s="109">
        <f>K76+W76+AI76+AU76</f>
        <v>0</v>
      </c>
      <c r="F76" s="140" t="s">
        <v>195</v>
      </c>
      <c r="G76" s="1"/>
      <c r="H76" s="12"/>
      <c r="I76" s="13"/>
      <c r="J76" s="14"/>
      <c r="K76" s="93">
        <f>H76*I76</f>
        <v>0</v>
      </c>
      <c r="L76" s="7"/>
      <c r="M76" s="15"/>
      <c r="N76" s="7"/>
      <c r="O76" s="49"/>
      <c r="P76" s="71"/>
      <c r="R76" s="140" t="s">
        <v>195</v>
      </c>
      <c r="S76" s="1"/>
      <c r="T76" s="12"/>
      <c r="U76" s="13"/>
      <c r="V76" s="14"/>
      <c r="W76" s="93">
        <f>T76*U76</f>
        <v>0</v>
      </c>
      <c r="X76" s="7"/>
      <c r="Y76" s="15"/>
      <c r="Z76" s="7"/>
      <c r="AA76" s="49"/>
      <c r="AB76" s="71"/>
      <c r="AD76" s="140" t="s">
        <v>195</v>
      </c>
      <c r="AE76" s="1"/>
      <c r="AF76" s="12"/>
      <c r="AG76" s="13"/>
      <c r="AH76" s="14"/>
      <c r="AI76" s="93">
        <f>AF76*AG76</f>
        <v>0</v>
      </c>
      <c r="AJ76" s="7"/>
      <c r="AK76" s="15"/>
      <c r="AL76" s="7"/>
      <c r="AM76" s="49"/>
      <c r="AN76" s="71"/>
      <c r="AO76"/>
      <c r="AP76" s="140" t="s">
        <v>195</v>
      </c>
      <c r="AQ76" s="1"/>
      <c r="AR76" s="12"/>
      <c r="AS76" s="13"/>
      <c r="AT76" s="14"/>
      <c r="AU76" s="93">
        <f>AR76*AS76</f>
        <v>0</v>
      </c>
      <c r="AV76" s="7"/>
      <c r="AW76" s="15"/>
      <c r="AX76" s="7"/>
      <c r="AY76" s="49"/>
      <c r="AZ76" s="71"/>
    </row>
    <row r="77" spans="3:52" s="2" customFormat="1" ht="12.75" x14ac:dyDescent="0.2">
      <c r="C77" s="65" t="str">
        <f>'Begroting Totale Project'!C75</f>
        <v>Activiteit 3.2, kosten</v>
      </c>
      <c r="D77" s="109">
        <f t="shared" ref="D77:D79" si="8">K77+W77+AI77+AU77</f>
        <v>0</v>
      </c>
      <c r="F77" s="140" t="s">
        <v>196</v>
      </c>
      <c r="G77" s="1"/>
      <c r="H77" s="12"/>
      <c r="I77" s="13"/>
      <c r="J77" s="14"/>
      <c r="K77" s="93">
        <f>H77*I77</f>
        <v>0</v>
      </c>
      <c r="L77" s="7"/>
      <c r="M77" s="15"/>
      <c r="N77" s="7"/>
      <c r="O77" s="49"/>
      <c r="P77" s="71"/>
      <c r="R77" s="140" t="s">
        <v>196</v>
      </c>
      <c r="S77" s="1"/>
      <c r="T77" s="12"/>
      <c r="U77" s="13"/>
      <c r="V77" s="14"/>
      <c r="W77" s="93">
        <f>T77*U77</f>
        <v>0</v>
      </c>
      <c r="X77" s="7"/>
      <c r="Y77" s="15"/>
      <c r="Z77" s="7"/>
      <c r="AA77" s="49"/>
      <c r="AB77" s="71"/>
      <c r="AD77" s="140" t="s">
        <v>196</v>
      </c>
      <c r="AE77" s="1"/>
      <c r="AF77" s="12"/>
      <c r="AG77" s="13"/>
      <c r="AH77" s="14"/>
      <c r="AI77" s="93">
        <f>AF77*AG77</f>
        <v>0</v>
      </c>
      <c r="AJ77" s="7"/>
      <c r="AK77" s="15"/>
      <c r="AL77" s="7"/>
      <c r="AM77" s="49"/>
      <c r="AN77" s="71"/>
      <c r="AO77"/>
      <c r="AP77" s="140" t="s">
        <v>196</v>
      </c>
      <c r="AQ77" s="1"/>
      <c r="AR77" s="12"/>
      <c r="AS77" s="13"/>
      <c r="AT77" s="14"/>
      <c r="AU77" s="93">
        <f>AR77*AS77</f>
        <v>0</v>
      </c>
      <c r="AV77" s="7"/>
      <c r="AW77" s="15"/>
      <c r="AX77" s="7"/>
      <c r="AY77" s="49"/>
      <c r="AZ77" s="71"/>
    </row>
    <row r="78" spans="3:52" s="2" customFormat="1" ht="12.75" x14ac:dyDescent="0.2">
      <c r="C78" s="65" t="str">
        <f>'Begroting Totale Project'!C76</f>
        <v>Activiteit 3.3, kosten</v>
      </c>
      <c r="D78" s="109">
        <f t="shared" si="8"/>
        <v>0</v>
      </c>
      <c r="F78" s="140" t="s">
        <v>230</v>
      </c>
      <c r="G78" s="1"/>
      <c r="H78" s="12"/>
      <c r="I78" s="13"/>
      <c r="J78" s="14"/>
      <c r="K78" s="93">
        <f>H78*I78</f>
        <v>0</v>
      </c>
      <c r="L78" s="7"/>
      <c r="M78" s="15"/>
      <c r="N78" s="7"/>
      <c r="O78" s="49"/>
      <c r="P78" s="71"/>
      <c r="R78" s="140" t="s">
        <v>230</v>
      </c>
      <c r="S78" s="1"/>
      <c r="T78" s="12"/>
      <c r="U78" s="13"/>
      <c r="V78" s="14"/>
      <c r="W78" s="93">
        <f>T78*U78</f>
        <v>0</v>
      </c>
      <c r="X78" s="7"/>
      <c r="Y78" s="15"/>
      <c r="Z78" s="7"/>
      <c r="AA78" s="49"/>
      <c r="AB78" s="71"/>
      <c r="AD78" s="140" t="s">
        <v>230</v>
      </c>
      <c r="AE78" s="1"/>
      <c r="AF78" s="12"/>
      <c r="AG78" s="13"/>
      <c r="AH78" s="14"/>
      <c r="AI78" s="93">
        <f>AF78*AG78</f>
        <v>0</v>
      </c>
      <c r="AJ78" s="7"/>
      <c r="AK78" s="15"/>
      <c r="AL78" s="7"/>
      <c r="AM78" s="49"/>
      <c r="AN78" s="71"/>
      <c r="AO78"/>
      <c r="AP78" s="140" t="s">
        <v>230</v>
      </c>
      <c r="AQ78" s="1"/>
      <c r="AR78" s="12"/>
      <c r="AS78" s="13"/>
      <c r="AT78" s="14"/>
      <c r="AU78" s="93">
        <f>AR78*AS78</f>
        <v>0</v>
      </c>
      <c r="AV78" s="7"/>
      <c r="AW78" s="15"/>
      <c r="AX78" s="7"/>
      <c r="AY78" s="49"/>
      <c r="AZ78" s="71"/>
    </row>
    <row r="79" spans="3:52" s="2" customFormat="1" ht="12.75" x14ac:dyDescent="0.2">
      <c r="C79" s="65" t="str">
        <f>'Begroting Totale Project'!C77</f>
        <v>Activiteit 3.4, kosten</v>
      </c>
      <c r="D79" s="109">
        <f t="shared" si="8"/>
        <v>0</v>
      </c>
      <c r="F79" s="140" t="s">
        <v>231</v>
      </c>
      <c r="G79" s="1"/>
      <c r="H79" s="12"/>
      <c r="I79" s="13"/>
      <c r="J79" s="14"/>
      <c r="K79" s="93">
        <f>H79*I79</f>
        <v>0</v>
      </c>
      <c r="L79" s="7"/>
      <c r="M79" s="15"/>
      <c r="N79" s="7"/>
      <c r="O79" s="49"/>
      <c r="P79" s="71"/>
      <c r="R79" s="140" t="s">
        <v>231</v>
      </c>
      <c r="S79" s="1"/>
      <c r="T79" s="12"/>
      <c r="U79" s="13"/>
      <c r="V79" s="14"/>
      <c r="W79" s="93">
        <f>T79*U79</f>
        <v>0</v>
      </c>
      <c r="X79" s="7"/>
      <c r="Y79" s="15"/>
      <c r="Z79" s="7"/>
      <c r="AA79" s="49"/>
      <c r="AB79" s="71"/>
      <c r="AD79" s="140" t="s">
        <v>231</v>
      </c>
      <c r="AE79" s="1"/>
      <c r="AF79" s="12"/>
      <c r="AG79" s="13"/>
      <c r="AH79" s="14"/>
      <c r="AI79" s="93">
        <f>AF79*AG79</f>
        <v>0</v>
      </c>
      <c r="AJ79" s="7"/>
      <c r="AK79" s="15"/>
      <c r="AL79" s="7"/>
      <c r="AM79" s="49"/>
      <c r="AN79" s="71"/>
      <c r="AO79"/>
      <c r="AP79" s="140" t="s">
        <v>231</v>
      </c>
      <c r="AQ79" s="1"/>
      <c r="AR79" s="12"/>
      <c r="AS79" s="13"/>
      <c r="AT79" s="14"/>
      <c r="AU79" s="93">
        <f>AR79*AS79</f>
        <v>0</v>
      </c>
      <c r="AV79" s="7"/>
      <c r="AW79" s="15"/>
      <c r="AX79" s="7"/>
      <c r="AY79" s="49"/>
      <c r="AZ79" s="71"/>
    </row>
    <row r="80" spans="3:52" s="2" customFormat="1" ht="12.75"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ht="12.75"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ht="12.75"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
        <v>79</v>
      </c>
      <c r="G86" s="79"/>
      <c r="H86" s="79"/>
      <c r="I86" s="79"/>
      <c r="J86" s="69"/>
      <c r="K86" s="79"/>
      <c r="L86" s="80"/>
      <c r="M86" s="79"/>
      <c r="N86" s="80"/>
      <c r="O86" s="81"/>
      <c r="P86" s="70"/>
      <c r="R86" s="76" t="s">
        <v>79</v>
      </c>
      <c r="S86" s="79"/>
      <c r="T86" s="79"/>
      <c r="U86" s="79"/>
      <c r="V86" s="69"/>
      <c r="W86" s="79"/>
      <c r="X86" s="80"/>
      <c r="Y86" s="79"/>
      <c r="Z86" s="80"/>
      <c r="AA86" s="81"/>
      <c r="AB86" s="70"/>
      <c r="AD86" s="76" t="s">
        <v>79</v>
      </c>
      <c r="AE86" s="79"/>
      <c r="AF86" s="79"/>
      <c r="AG86" s="79"/>
      <c r="AH86" s="69"/>
      <c r="AI86" s="79"/>
      <c r="AJ86" s="80"/>
      <c r="AK86" s="79"/>
      <c r="AL86" s="80"/>
      <c r="AM86" s="81"/>
      <c r="AN86" s="70"/>
      <c r="AO86"/>
      <c r="AP86" s="76" t="s">
        <v>79</v>
      </c>
      <c r="AQ86" s="79"/>
      <c r="AR86" s="79"/>
      <c r="AS86" s="79"/>
      <c r="AT86" s="69"/>
      <c r="AU86" s="79"/>
      <c r="AV86" s="80"/>
      <c r="AW86" s="79"/>
      <c r="AX86" s="80"/>
      <c r="AY86" s="81"/>
      <c r="AZ86" s="70"/>
    </row>
    <row r="87" spans="3:52" s="2" customFormat="1" ht="12.75"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ht="12.75" x14ac:dyDescent="0.2">
      <c r="C88" s="65" t="str">
        <f>'Begroting Totale Project'!C86</f>
        <v>Activiteit 4.1, inzet eigen uren</v>
      </c>
      <c r="D88" s="109">
        <f>K88+W88+AI88+AU88</f>
        <v>0</v>
      </c>
      <c r="F88" s="78" t="s">
        <v>75</v>
      </c>
      <c r="G88" s="1"/>
      <c r="H88" s="12"/>
      <c r="I88" s="13"/>
      <c r="J88" s="14"/>
      <c r="K88" s="93">
        <f>H88*I88</f>
        <v>0</v>
      </c>
      <c r="L88" s="7"/>
      <c r="M88" s="15"/>
      <c r="N88" s="7"/>
      <c r="O88" s="49"/>
      <c r="P88" s="71"/>
      <c r="R88" s="78" t="s">
        <v>75</v>
      </c>
      <c r="S88" s="1"/>
      <c r="T88" s="12"/>
      <c r="U88" s="13"/>
      <c r="V88" s="14"/>
      <c r="W88" s="93">
        <f>T88*U88</f>
        <v>0</v>
      </c>
      <c r="X88" s="7"/>
      <c r="Y88" s="15"/>
      <c r="Z88" s="7"/>
      <c r="AA88" s="49"/>
      <c r="AB88" s="71"/>
      <c r="AD88" s="78" t="s">
        <v>75</v>
      </c>
      <c r="AE88" s="1"/>
      <c r="AF88" s="12"/>
      <c r="AG88" s="13"/>
      <c r="AH88" s="14"/>
      <c r="AI88" s="93">
        <f>AF88*AG88</f>
        <v>0</v>
      </c>
      <c r="AJ88" s="7"/>
      <c r="AK88" s="15"/>
      <c r="AL88" s="7"/>
      <c r="AM88" s="49"/>
      <c r="AN88" s="71"/>
      <c r="AO88"/>
      <c r="AP88" s="78" t="s">
        <v>75</v>
      </c>
      <c r="AQ88" s="1"/>
      <c r="AR88" s="12"/>
      <c r="AS88" s="13"/>
      <c r="AT88" s="14"/>
      <c r="AU88" s="93">
        <f>AR88*AS88</f>
        <v>0</v>
      </c>
      <c r="AV88" s="7"/>
      <c r="AW88" s="15"/>
      <c r="AX88" s="7"/>
      <c r="AY88" s="49"/>
      <c r="AZ88" s="71"/>
    </row>
    <row r="89" spans="3:52" s="2" customFormat="1" ht="12.75" x14ac:dyDescent="0.2">
      <c r="C89" s="65" t="str">
        <f>'Begroting Totale Project'!C87</f>
        <v>Activiteit 4.2, inzet eigen uren</v>
      </c>
      <c r="D89" s="109">
        <f t="shared" ref="D89:D91" si="9">K89+W89+AI89+AU89</f>
        <v>0</v>
      </c>
      <c r="F89" s="78" t="s">
        <v>76</v>
      </c>
      <c r="G89" s="1"/>
      <c r="H89" s="12"/>
      <c r="I89" s="13"/>
      <c r="J89" s="14"/>
      <c r="K89" s="93">
        <f>H89*I89</f>
        <v>0</v>
      </c>
      <c r="L89" s="7"/>
      <c r="M89" s="15"/>
      <c r="N89" s="7"/>
      <c r="O89" s="49"/>
      <c r="P89" s="71"/>
      <c r="R89" s="78" t="s">
        <v>76</v>
      </c>
      <c r="S89" s="1"/>
      <c r="T89" s="12"/>
      <c r="U89" s="13"/>
      <c r="V89" s="14"/>
      <c r="W89" s="93">
        <f>T89*U89</f>
        <v>0</v>
      </c>
      <c r="X89" s="7"/>
      <c r="Y89" s="15"/>
      <c r="Z89" s="7"/>
      <c r="AA89" s="49"/>
      <c r="AB89" s="71"/>
      <c r="AD89" s="78" t="s">
        <v>76</v>
      </c>
      <c r="AE89" s="1"/>
      <c r="AF89" s="12"/>
      <c r="AG89" s="13"/>
      <c r="AH89" s="14"/>
      <c r="AI89" s="93">
        <f>AF89*AG89</f>
        <v>0</v>
      </c>
      <c r="AJ89" s="7"/>
      <c r="AK89" s="15"/>
      <c r="AL89" s="7"/>
      <c r="AM89" s="49"/>
      <c r="AN89" s="71"/>
      <c r="AO89"/>
      <c r="AP89" s="78" t="s">
        <v>76</v>
      </c>
      <c r="AQ89" s="1"/>
      <c r="AR89" s="12"/>
      <c r="AS89" s="13"/>
      <c r="AT89" s="14"/>
      <c r="AU89" s="93">
        <f>AR89*AS89</f>
        <v>0</v>
      </c>
      <c r="AV89" s="7"/>
      <c r="AW89" s="15"/>
      <c r="AX89" s="7"/>
      <c r="AY89" s="49"/>
      <c r="AZ89" s="71"/>
    </row>
    <row r="90" spans="3:52" s="2" customFormat="1" ht="12.75" x14ac:dyDescent="0.2">
      <c r="C90" s="65" t="str">
        <f>'Begroting Totale Project'!C88</f>
        <v>Activiteit 4.3, inzet eigen uren</v>
      </c>
      <c r="D90" s="109">
        <f t="shared" si="9"/>
        <v>0</v>
      </c>
      <c r="F90" s="78" t="s">
        <v>77</v>
      </c>
      <c r="G90" s="1"/>
      <c r="H90" s="12"/>
      <c r="I90" s="13"/>
      <c r="J90" s="14"/>
      <c r="K90" s="93">
        <f>H90*I90</f>
        <v>0</v>
      </c>
      <c r="L90" s="7"/>
      <c r="M90" s="15"/>
      <c r="N90" s="7"/>
      <c r="O90" s="49"/>
      <c r="P90" s="71"/>
      <c r="R90" s="78" t="s">
        <v>77</v>
      </c>
      <c r="S90" s="1"/>
      <c r="T90" s="12"/>
      <c r="U90" s="13"/>
      <c r="V90" s="14"/>
      <c r="W90" s="93">
        <f>T90*U90</f>
        <v>0</v>
      </c>
      <c r="X90" s="7"/>
      <c r="Y90" s="15"/>
      <c r="Z90" s="7"/>
      <c r="AA90" s="49"/>
      <c r="AB90" s="71"/>
      <c r="AD90" s="78" t="s">
        <v>77</v>
      </c>
      <c r="AE90" s="1"/>
      <c r="AF90" s="12"/>
      <c r="AG90" s="13"/>
      <c r="AH90" s="14"/>
      <c r="AI90" s="93">
        <f>AF90*AG90</f>
        <v>0</v>
      </c>
      <c r="AJ90" s="7"/>
      <c r="AK90" s="15"/>
      <c r="AL90" s="7"/>
      <c r="AM90" s="49"/>
      <c r="AN90" s="71"/>
      <c r="AO90"/>
      <c r="AP90" s="78" t="s">
        <v>77</v>
      </c>
      <c r="AQ90" s="1"/>
      <c r="AR90" s="12"/>
      <c r="AS90" s="13"/>
      <c r="AT90" s="14"/>
      <c r="AU90" s="93">
        <f>AR90*AS90</f>
        <v>0</v>
      </c>
      <c r="AV90" s="7"/>
      <c r="AW90" s="15"/>
      <c r="AX90" s="7"/>
      <c r="AY90" s="49"/>
      <c r="AZ90" s="71"/>
    </row>
    <row r="91" spans="3:52" s="2" customFormat="1" ht="12.75" x14ac:dyDescent="0.2">
      <c r="C91" s="65" t="str">
        <f>'Begroting Totale Project'!C89</f>
        <v>Activiteit 4.4, inzet eigen uren</v>
      </c>
      <c r="D91" s="109">
        <f t="shared" si="9"/>
        <v>0</v>
      </c>
      <c r="F91" s="78" t="s">
        <v>78</v>
      </c>
      <c r="G91" s="1"/>
      <c r="H91" s="12"/>
      <c r="I91" s="13"/>
      <c r="J91" s="14"/>
      <c r="K91" s="93">
        <f>H91*I91</f>
        <v>0</v>
      </c>
      <c r="L91" s="7"/>
      <c r="M91" s="15"/>
      <c r="N91" s="7"/>
      <c r="O91" s="49"/>
      <c r="P91" s="71"/>
      <c r="R91" s="78" t="s">
        <v>78</v>
      </c>
      <c r="S91" s="1"/>
      <c r="T91" s="12"/>
      <c r="U91" s="13"/>
      <c r="V91" s="14"/>
      <c r="W91" s="93">
        <f>T91*U91</f>
        <v>0</v>
      </c>
      <c r="X91" s="7"/>
      <c r="Y91" s="15"/>
      <c r="Z91" s="7"/>
      <c r="AA91" s="49"/>
      <c r="AB91" s="71"/>
      <c r="AD91" s="78" t="s">
        <v>78</v>
      </c>
      <c r="AE91" s="1"/>
      <c r="AF91" s="12"/>
      <c r="AG91" s="13"/>
      <c r="AH91" s="14"/>
      <c r="AI91" s="93">
        <f>AF91*AG91</f>
        <v>0</v>
      </c>
      <c r="AJ91" s="7"/>
      <c r="AK91" s="15"/>
      <c r="AL91" s="7"/>
      <c r="AM91" s="49"/>
      <c r="AN91" s="71"/>
      <c r="AO91"/>
      <c r="AP91" s="78" t="s">
        <v>78</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ht="12.75"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ht="12.75"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ht="12.75" x14ac:dyDescent="0.2">
      <c r="C95" s="65" t="str">
        <f>'Begroting Totale Project'!C93</f>
        <v>Activiteit 4.1, inhuur</v>
      </c>
      <c r="D95" s="109">
        <f>K95+W95+AI95+AU95</f>
        <v>0</v>
      </c>
      <c r="F95" s="78" t="s">
        <v>152</v>
      </c>
      <c r="G95" s="1"/>
      <c r="H95" s="12"/>
      <c r="I95" s="13"/>
      <c r="J95" s="14"/>
      <c r="K95" s="93">
        <f>H95*I95</f>
        <v>0</v>
      </c>
      <c r="L95" s="7"/>
      <c r="M95" s="15"/>
      <c r="N95" s="7"/>
      <c r="O95" s="49"/>
      <c r="P95" s="71"/>
      <c r="R95" s="78" t="s">
        <v>152</v>
      </c>
      <c r="S95" s="1"/>
      <c r="T95" s="12"/>
      <c r="U95" s="13"/>
      <c r="V95" s="14"/>
      <c r="W95" s="93">
        <f>T95*U95</f>
        <v>0</v>
      </c>
      <c r="X95" s="7"/>
      <c r="Y95" s="15"/>
      <c r="Z95" s="7"/>
      <c r="AA95" s="49"/>
      <c r="AB95" s="71"/>
      <c r="AD95" s="78" t="s">
        <v>152</v>
      </c>
      <c r="AE95" s="1"/>
      <c r="AF95" s="12"/>
      <c r="AG95" s="13"/>
      <c r="AH95" s="14"/>
      <c r="AI95" s="93">
        <f>AF95*AG95</f>
        <v>0</v>
      </c>
      <c r="AJ95" s="7"/>
      <c r="AK95" s="15"/>
      <c r="AL95" s="7"/>
      <c r="AM95" s="49"/>
      <c r="AN95" s="71"/>
      <c r="AO95"/>
      <c r="AP95" s="78" t="s">
        <v>152</v>
      </c>
      <c r="AQ95" s="1"/>
      <c r="AR95" s="12"/>
      <c r="AS95" s="13"/>
      <c r="AT95" s="14"/>
      <c r="AU95" s="93">
        <f>AR95*AS95</f>
        <v>0</v>
      </c>
      <c r="AV95" s="7"/>
      <c r="AW95" s="15"/>
      <c r="AX95" s="7"/>
      <c r="AY95" s="49"/>
      <c r="AZ95" s="71"/>
    </row>
    <row r="96" spans="3:52" s="2" customFormat="1" ht="12.75" x14ac:dyDescent="0.2">
      <c r="C96" s="65" t="str">
        <f>'Begroting Totale Project'!C94</f>
        <v>Activiteit 4.2, inhuur</v>
      </c>
      <c r="D96" s="109">
        <f t="shared" ref="D96:D98" si="10">K96+W96+AI96+AU96</f>
        <v>0</v>
      </c>
      <c r="F96" s="78" t="s">
        <v>153</v>
      </c>
      <c r="G96" s="1"/>
      <c r="H96" s="12"/>
      <c r="I96" s="13"/>
      <c r="J96" s="14"/>
      <c r="K96" s="93">
        <f>H96*I96</f>
        <v>0</v>
      </c>
      <c r="L96" s="7"/>
      <c r="M96" s="15"/>
      <c r="N96" s="7"/>
      <c r="O96" s="49"/>
      <c r="P96" s="71"/>
      <c r="R96" s="78" t="s">
        <v>153</v>
      </c>
      <c r="S96" s="1"/>
      <c r="T96" s="12"/>
      <c r="U96" s="13"/>
      <c r="V96" s="14"/>
      <c r="W96" s="93">
        <f>T96*U96</f>
        <v>0</v>
      </c>
      <c r="X96" s="7"/>
      <c r="Y96" s="15"/>
      <c r="Z96" s="7"/>
      <c r="AA96" s="49"/>
      <c r="AB96" s="71"/>
      <c r="AD96" s="78" t="s">
        <v>153</v>
      </c>
      <c r="AE96" s="1"/>
      <c r="AF96" s="12"/>
      <c r="AG96" s="13"/>
      <c r="AH96" s="14"/>
      <c r="AI96" s="93">
        <f>AF96*AG96</f>
        <v>0</v>
      </c>
      <c r="AJ96" s="7"/>
      <c r="AK96" s="15"/>
      <c r="AL96" s="7"/>
      <c r="AM96" s="49"/>
      <c r="AN96" s="71"/>
      <c r="AO96"/>
      <c r="AP96" s="78" t="s">
        <v>153</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10"/>
        <v>0</v>
      </c>
      <c r="F97" s="78" t="s">
        <v>154</v>
      </c>
      <c r="G97" s="1"/>
      <c r="H97" s="12"/>
      <c r="I97" s="13"/>
      <c r="J97" s="4"/>
      <c r="K97" s="93">
        <f>H97*I97</f>
        <v>0</v>
      </c>
      <c r="L97" s="7"/>
      <c r="M97" s="15"/>
      <c r="N97" s="7"/>
      <c r="O97" s="49"/>
      <c r="P97" s="71"/>
      <c r="R97" s="78" t="s">
        <v>154</v>
      </c>
      <c r="S97" s="1"/>
      <c r="T97" s="12"/>
      <c r="U97" s="13"/>
      <c r="V97" s="4"/>
      <c r="W97" s="93">
        <f>T97*U97</f>
        <v>0</v>
      </c>
      <c r="X97" s="7"/>
      <c r="Y97" s="15"/>
      <c r="Z97" s="7"/>
      <c r="AA97" s="49"/>
      <c r="AB97" s="71"/>
      <c r="AD97" s="78" t="s">
        <v>154</v>
      </c>
      <c r="AE97" s="1"/>
      <c r="AF97" s="12"/>
      <c r="AG97" s="13"/>
      <c r="AH97" s="4"/>
      <c r="AI97" s="93">
        <f>AF97*AG97</f>
        <v>0</v>
      </c>
      <c r="AJ97" s="7"/>
      <c r="AK97" s="15"/>
      <c r="AL97" s="7"/>
      <c r="AM97" s="49"/>
      <c r="AN97" s="71"/>
      <c r="AO97"/>
      <c r="AP97" s="78" t="s">
        <v>154</v>
      </c>
      <c r="AQ97" s="1"/>
      <c r="AR97" s="12"/>
      <c r="AS97" s="13"/>
      <c r="AT97" s="4"/>
      <c r="AU97" s="93">
        <f>AR97*AS97</f>
        <v>0</v>
      </c>
      <c r="AV97" s="7"/>
      <c r="AW97" s="15"/>
      <c r="AX97" s="7"/>
      <c r="AY97" s="49"/>
      <c r="AZ97" s="71"/>
    </row>
    <row r="98" spans="3:52" s="2" customFormat="1" ht="12.75" x14ac:dyDescent="0.2">
      <c r="C98" s="65" t="str">
        <f>'Begroting Totale Project'!C96</f>
        <v xml:space="preserve">Activiteit 4.4, inhuur </v>
      </c>
      <c r="D98" s="109">
        <f t="shared" si="10"/>
        <v>0</v>
      </c>
      <c r="F98" s="78" t="s">
        <v>183</v>
      </c>
      <c r="G98" s="1"/>
      <c r="H98" s="12"/>
      <c r="I98" s="13"/>
      <c r="J98" s="4"/>
      <c r="K98" s="93">
        <f>H98*I98</f>
        <v>0</v>
      </c>
      <c r="L98" s="7"/>
      <c r="M98" s="15"/>
      <c r="N98" s="7"/>
      <c r="O98" s="49"/>
      <c r="P98" s="71"/>
      <c r="R98" s="78" t="s">
        <v>183</v>
      </c>
      <c r="S98" s="1"/>
      <c r="T98" s="12"/>
      <c r="U98" s="13"/>
      <c r="V98" s="4"/>
      <c r="W98" s="93">
        <f>T98*U98</f>
        <v>0</v>
      </c>
      <c r="X98" s="7"/>
      <c r="Y98" s="15"/>
      <c r="Z98" s="7"/>
      <c r="AA98" s="49"/>
      <c r="AB98" s="71"/>
      <c r="AD98" s="78" t="s">
        <v>183</v>
      </c>
      <c r="AE98" s="1"/>
      <c r="AF98" s="12"/>
      <c r="AG98" s="13"/>
      <c r="AH98" s="4"/>
      <c r="AI98" s="93">
        <f>AF98*AG98</f>
        <v>0</v>
      </c>
      <c r="AJ98" s="7"/>
      <c r="AK98" s="15"/>
      <c r="AL98" s="7"/>
      <c r="AM98" s="49"/>
      <c r="AN98" s="71"/>
      <c r="AO98"/>
      <c r="AP98" s="78" t="s">
        <v>183</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ht="12.75"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ht="12.75"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ht="12.75" x14ac:dyDescent="0.2">
      <c r="C102" s="65" t="str">
        <f>'Begroting Totale Project'!C100</f>
        <v>Activiteit 4.1, kosten</v>
      </c>
      <c r="D102" s="109">
        <f>K102+W102+AI102+AU102</f>
        <v>0</v>
      </c>
      <c r="F102" s="140" t="s">
        <v>194</v>
      </c>
      <c r="G102" s="1"/>
      <c r="H102" s="12"/>
      <c r="I102" s="13"/>
      <c r="J102" s="14"/>
      <c r="K102" s="93">
        <f>H102*I102</f>
        <v>0</v>
      </c>
      <c r="L102" s="7"/>
      <c r="M102" s="15"/>
      <c r="N102" s="7"/>
      <c r="O102" s="49"/>
      <c r="P102" s="71"/>
      <c r="R102" s="140" t="s">
        <v>194</v>
      </c>
      <c r="S102" s="1"/>
      <c r="T102" s="12"/>
      <c r="U102" s="13"/>
      <c r="V102" s="14"/>
      <c r="W102" s="93">
        <f>T102*U102</f>
        <v>0</v>
      </c>
      <c r="X102" s="7"/>
      <c r="Y102" s="15"/>
      <c r="Z102" s="7"/>
      <c r="AA102" s="49"/>
      <c r="AB102" s="71"/>
      <c r="AD102" s="140" t="s">
        <v>194</v>
      </c>
      <c r="AE102" s="1"/>
      <c r="AF102" s="12"/>
      <c r="AG102" s="13"/>
      <c r="AH102" s="14"/>
      <c r="AI102" s="93">
        <f>AF102*AG102</f>
        <v>0</v>
      </c>
      <c r="AJ102" s="7"/>
      <c r="AK102" s="15"/>
      <c r="AL102" s="7"/>
      <c r="AM102" s="49"/>
      <c r="AN102" s="71"/>
      <c r="AO102"/>
      <c r="AP102" s="140" t="s">
        <v>194</v>
      </c>
      <c r="AQ102" s="1"/>
      <c r="AR102" s="12"/>
      <c r="AS102" s="13"/>
      <c r="AT102" s="14"/>
      <c r="AU102" s="93">
        <f>AR102*AS102</f>
        <v>0</v>
      </c>
      <c r="AV102" s="7"/>
      <c r="AW102" s="15"/>
      <c r="AX102" s="7"/>
      <c r="AY102" s="49"/>
      <c r="AZ102" s="71"/>
    </row>
    <row r="103" spans="3:52" s="2" customFormat="1" ht="12.75" x14ac:dyDescent="0.2">
      <c r="C103" s="65" t="str">
        <f>'Begroting Totale Project'!C101</f>
        <v>Activiteit 4.2, kosten</v>
      </c>
      <c r="D103" s="109">
        <f t="shared" ref="D103:D105" si="11">K103+W103+AI103+AU103</f>
        <v>0</v>
      </c>
      <c r="F103" s="140" t="s">
        <v>199</v>
      </c>
      <c r="G103" s="1"/>
      <c r="H103" s="12"/>
      <c r="I103" s="13"/>
      <c r="J103" s="14"/>
      <c r="K103" s="93">
        <f>H103*I103</f>
        <v>0</v>
      </c>
      <c r="L103" s="7"/>
      <c r="M103" s="15"/>
      <c r="N103" s="7"/>
      <c r="O103" s="49"/>
      <c r="P103" s="71"/>
      <c r="R103" s="140" t="s">
        <v>199</v>
      </c>
      <c r="S103" s="1"/>
      <c r="T103" s="12"/>
      <c r="U103" s="13"/>
      <c r="V103" s="14"/>
      <c r="W103" s="93">
        <f>T103*U103</f>
        <v>0</v>
      </c>
      <c r="X103" s="7"/>
      <c r="Y103" s="15"/>
      <c r="Z103" s="7"/>
      <c r="AA103" s="49"/>
      <c r="AB103" s="71"/>
      <c r="AD103" s="140" t="s">
        <v>199</v>
      </c>
      <c r="AE103" s="1"/>
      <c r="AF103" s="12"/>
      <c r="AG103" s="13"/>
      <c r="AH103" s="14"/>
      <c r="AI103" s="93">
        <f>AF103*AG103</f>
        <v>0</v>
      </c>
      <c r="AJ103" s="7"/>
      <c r="AK103" s="15"/>
      <c r="AL103" s="7"/>
      <c r="AM103" s="49"/>
      <c r="AN103" s="71"/>
      <c r="AO103"/>
      <c r="AP103" s="140" t="s">
        <v>199</v>
      </c>
      <c r="AQ103" s="1"/>
      <c r="AR103" s="12"/>
      <c r="AS103" s="13"/>
      <c r="AT103" s="14"/>
      <c r="AU103" s="93">
        <f>AR103*AS103</f>
        <v>0</v>
      </c>
      <c r="AV103" s="7"/>
      <c r="AW103" s="15"/>
      <c r="AX103" s="7"/>
      <c r="AY103" s="49"/>
      <c r="AZ103" s="71"/>
    </row>
    <row r="104" spans="3:52" s="2" customFormat="1" ht="12.75" x14ac:dyDescent="0.2">
      <c r="C104" s="65" t="str">
        <f>'Begroting Totale Project'!C102</f>
        <v>Activiteit 4.3, kosten</v>
      </c>
      <c r="D104" s="109">
        <f t="shared" si="11"/>
        <v>0</v>
      </c>
      <c r="F104" s="140" t="s">
        <v>232</v>
      </c>
      <c r="G104" s="1"/>
      <c r="H104" s="12"/>
      <c r="I104" s="13"/>
      <c r="J104" s="14"/>
      <c r="K104" s="93">
        <f>H104*I104</f>
        <v>0</v>
      </c>
      <c r="L104" s="7"/>
      <c r="M104" s="15"/>
      <c r="N104" s="7"/>
      <c r="O104" s="49"/>
      <c r="P104" s="71"/>
      <c r="R104" s="140" t="s">
        <v>232</v>
      </c>
      <c r="S104" s="1"/>
      <c r="T104" s="12"/>
      <c r="U104" s="13"/>
      <c r="V104" s="14"/>
      <c r="W104" s="93">
        <f>T104*U104</f>
        <v>0</v>
      </c>
      <c r="X104" s="7"/>
      <c r="Y104" s="15"/>
      <c r="Z104" s="7"/>
      <c r="AA104" s="49"/>
      <c r="AB104" s="71"/>
      <c r="AD104" s="140" t="s">
        <v>232</v>
      </c>
      <c r="AE104" s="1"/>
      <c r="AF104" s="12"/>
      <c r="AG104" s="13"/>
      <c r="AH104" s="14"/>
      <c r="AI104" s="93">
        <f>AF104*AG104</f>
        <v>0</v>
      </c>
      <c r="AJ104" s="7"/>
      <c r="AK104" s="15"/>
      <c r="AL104" s="7"/>
      <c r="AM104" s="49"/>
      <c r="AN104" s="71"/>
      <c r="AO104"/>
      <c r="AP104" s="140" t="s">
        <v>232</v>
      </c>
      <c r="AQ104" s="1"/>
      <c r="AR104" s="12"/>
      <c r="AS104" s="13"/>
      <c r="AT104" s="14"/>
      <c r="AU104" s="93">
        <f>AR104*AS104</f>
        <v>0</v>
      </c>
      <c r="AV104" s="7"/>
      <c r="AW104" s="15"/>
      <c r="AX104" s="7"/>
      <c r="AY104" s="49"/>
      <c r="AZ104" s="71"/>
    </row>
    <row r="105" spans="3:52" s="2" customFormat="1" ht="12.75" x14ac:dyDescent="0.2">
      <c r="C105" s="65" t="str">
        <f>'Begroting Totale Project'!C103</f>
        <v>Activiteit 4.4, kosten</v>
      </c>
      <c r="D105" s="109">
        <f t="shared" si="11"/>
        <v>0</v>
      </c>
      <c r="F105" s="140" t="s">
        <v>233</v>
      </c>
      <c r="G105" s="1"/>
      <c r="H105" s="12"/>
      <c r="I105" s="13"/>
      <c r="J105" s="14"/>
      <c r="K105" s="93">
        <f>H105*I105</f>
        <v>0</v>
      </c>
      <c r="L105" s="7"/>
      <c r="M105" s="15"/>
      <c r="N105" s="7"/>
      <c r="O105" s="49"/>
      <c r="P105" s="71"/>
      <c r="R105" s="140" t="s">
        <v>233</v>
      </c>
      <c r="S105" s="1"/>
      <c r="T105" s="12"/>
      <c r="U105" s="13"/>
      <c r="V105" s="14"/>
      <c r="W105" s="93">
        <f>T105*U105</f>
        <v>0</v>
      </c>
      <c r="X105" s="7"/>
      <c r="Y105" s="15"/>
      <c r="Z105" s="7"/>
      <c r="AA105" s="49"/>
      <c r="AB105" s="71"/>
      <c r="AD105" s="140" t="s">
        <v>233</v>
      </c>
      <c r="AE105" s="1"/>
      <c r="AF105" s="12"/>
      <c r="AG105" s="13"/>
      <c r="AH105" s="14"/>
      <c r="AI105" s="93">
        <f>AF105*AG105</f>
        <v>0</v>
      </c>
      <c r="AJ105" s="7"/>
      <c r="AK105" s="15"/>
      <c r="AL105" s="7"/>
      <c r="AM105" s="49"/>
      <c r="AN105" s="71"/>
      <c r="AO105"/>
      <c r="AP105" s="140" t="s">
        <v>233</v>
      </c>
      <c r="AQ105" s="1"/>
      <c r="AR105" s="12"/>
      <c r="AS105" s="13"/>
      <c r="AT105" s="14"/>
      <c r="AU105" s="93">
        <f>AR105*AS105</f>
        <v>0</v>
      </c>
      <c r="AV105" s="7"/>
      <c r="AW105" s="15"/>
      <c r="AX105" s="7"/>
      <c r="AY105" s="49"/>
      <c r="AZ105" s="71"/>
    </row>
    <row r="106" spans="3:52" s="2" customFormat="1" ht="12.75"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ht="12.75"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ht="12.75"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
        <v>80</v>
      </c>
      <c r="G112" s="79"/>
      <c r="H112" s="79"/>
      <c r="I112" s="79"/>
      <c r="J112" s="69"/>
      <c r="K112" s="79"/>
      <c r="L112" s="80"/>
      <c r="M112" s="79"/>
      <c r="N112" s="80"/>
      <c r="O112" s="81"/>
      <c r="P112" s="70"/>
      <c r="R112" s="76" t="s">
        <v>80</v>
      </c>
      <c r="S112" s="79"/>
      <c r="T112" s="79"/>
      <c r="U112" s="79"/>
      <c r="V112" s="69"/>
      <c r="W112" s="79"/>
      <c r="X112" s="80"/>
      <c r="Y112" s="79"/>
      <c r="Z112" s="80"/>
      <c r="AA112" s="81"/>
      <c r="AB112" s="70"/>
      <c r="AD112" s="76" t="s">
        <v>80</v>
      </c>
      <c r="AE112" s="79"/>
      <c r="AF112" s="79"/>
      <c r="AG112" s="79"/>
      <c r="AH112" s="69"/>
      <c r="AI112" s="79"/>
      <c r="AJ112" s="80"/>
      <c r="AK112" s="79"/>
      <c r="AL112" s="80"/>
      <c r="AM112" s="81"/>
      <c r="AN112" s="70"/>
      <c r="AO112"/>
      <c r="AP112" s="76" t="s">
        <v>80</v>
      </c>
      <c r="AQ112" s="79"/>
      <c r="AR112" s="79"/>
      <c r="AS112" s="79"/>
      <c r="AT112" s="69"/>
      <c r="AU112" s="79"/>
      <c r="AV112" s="80"/>
      <c r="AW112" s="79"/>
      <c r="AX112" s="80"/>
      <c r="AY112" s="81"/>
      <c r="AZ112" s="70"/>
    </row>
    <row r="113" spans="3:52" s="2" customFormat="1" ht="12.75"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ht="12.75" x14ac:dyDescent="0.2">
      <c r="C114" s="65" t="str">
        <f>'Begroting Totale Project'!C112</f>
        <v>Activiteit 5.1, inzet eigen uren</v>
      </c>
      <c r="D114" s="109">
        <f>K114+W114+AI114+AU114</f>
        <v>0</v>
      </c>
      <c r="F114" s="78" t="s">
        <v>81</v>
      </c>
      <c r="G114" s="1"/>
      <c r="H114" s="12"/>
      <c r="I114" s="13"/>
      <c r="J114" s="14"/>
      <c r="K114" s="93">
        <f>H114*I114</f>
        <v>0</v>
      </c>
      <c r="L114" s="7"/>
      <c r="M114" s="15"/>
      <c r="N114" s="7"/>
      <c r="O114" s="49"/>
      <c r="P114" s="71"/>
      <c r="R114" s="78" t="s">
        <v>81</v>
      </c>
      <c r="S114" s="1"/>
      <c r="T114" s="12"/>
      <c r="U114" s="13"/>
      <c r="V114" s="14"/>
      <c r="W114" s="93">
        <f>T114*U114</f>
        <v>0</v>
      </c>
      <c r="X114" s="7"/>
      <c r="Y114" s="15"/>
      <c r="Z114" s="7"/>
      <c r="AA114" s="49"/>
      <c r="AB114" s="71"/>
      <c r="AD114" s="78" t="s">
        <v>81</v>
      </c>
      <c r="AE114" s="1"/>
      <c r="AF114" s="12"/>
      <c r="AG114" s="13"/>
      <c r="AH114" s="14"/>
      <c r="AI114" s="93">
        <f>AF114*AG114</f>
        <v>0</v>
      </c>
      <c r="AJ114" s="7"/>
      <c r="AK114" s="15"/>
      <c r="AL114" s="7"/>
      <c r="AM114" s="49"/>
      <c r="AN114" s="71"/>
      <c r="AO114"/>
      <c r="AP114" s="78" t="s">
        <v>81</v>
      </c>
      <c r="AQ114" s="1"/>
      <c r="AR114" s="12"/>
      <c r="AS114" s="13"/>
      <c r="AT114" s="14"/>
      <c r="AU114" s="93">
        <f>AR114*AS114</f>
        <v>0</v>
      </c>
      <c r="AV114" s="7"/>
      <c r="AW114" s="15"/>
      <c r="AX114" s="7"/>
      <c r="AY114" s="49"/>
      <c r="AZ114" s="71"/>
    </row>
    <row r="115" spans="3:52" s="2" customFormat="1" ht="12.75" x14ac:dyDescent="0.2">
      <c r="C115" s="65" t="str">
        <f>'Begroting Totale Project'!C113</f>
        <v>Activiteit 5.2, inzet eigen uren</v>
      </c>
      <c r="D115" s="109">
        <f t="shared" ref="D115:D117" si="12">K115+W115+AI115+AU115</f>
        <v>0</v>
      </c>
      <c r="F115" s="78" t="s">
        <v>82</v>
      </c>
      <c r="G115" s="1"/>
      <c r="H115" s="12"/>
      <c r="I115" s="13"/>
      <c r="J115" s="14"/>
      <c r="K115" s="93">
        <f>H115*I115</f>
        <v>0</v>
      </c>
      <c r="L115" s="7"/>
      <c r="M115" s="15"/>
      <c r="N115" s="7"/>
      <c r="O115" s="49"/>
      <c r="P115" s="71"/>
      <c r="R115" s="78" t="s">
        <v>82</v>
      </c>
      <c r="S115" s="1"/>
      <c r="T115" s="12"/>
      <c r="U115" s="13"/>
      <c r="V115" s="14"/>
      <c r="W115" s="93">
        <f>T115*U115</f>
        <v>0</v>
      </c>
      <c r="X115" s="7"/>
      <c r="Y115" s="15"/>
      <c r="Z115" s="7"/>
      <c r="AA115" s="49"/>
      <c r="AB115" s="71"/>
      <c r="AD115" s="78" t="s">
        <v>82</v>
      </c>
      <c r="AE115" s="1"/>
      <c r="AF115" s="12"/>
      <c r="AG115" s="13"/>
      <c r="AH115" s="14"/>
      <c r="AI115" s="93">
        <f>AF115*AG115</f>
        <v>0</v>
      </c>
      <c r="AJ115" s="7"/>
      <c r="AK115" s="15"/>
      <c r="AL115" s="7"/>
      <c r="AM115" s="49"/>
      <c r="AN115" s="71"/>
      <c r="AO115"/>
      <c r="AP115" s="78" t="s">
        <v>82</v>
      </c>
      <c r="AQ115" s="1"/>
      <c r="AR115" s="12"/>
      <c r="AS115" s="13"/>
      <c r="AT115" s="14"/>
      <c r="AU115" s="93">
        <f>AR115*AS115</f>
        <v>0</v>
      </c>
      <c r="AV115" s="7"/>
      <c r="AW115" s="15"/>
      <c r="AX115" s="7"/>
      <c r="AY115" s="49"/>
      <c r="AZ115" s="71"/>
    </row>
    <row r="116" spans="3:52" s="2" customFormat="1" ht="12.75" x14ac:dyDescent="0.2">
      <c r="C116" s="65" t="str">
        <f>'Begroting Totale Project'!C114</f>
        <v>Activiteit 5.3, inzet eigen uren</v>
      </c>
      <c r="D116" s="109">
        <f t="shared" si="12"/>
        <v>0</v>
      </c>
      <c r="F116" s="78" t="s">
        <v>83</v>
      </c>
      <c r="G116" s="1"/>
      <c r="H116" s="12"/>
      <c r="I116" s="13"/>
      <c r="J116" s="14"/>
      <c r="K116" s="93">
        <f>H116*I116</f>
        <v>0</v>
      </c>
      <c r="L116" s="7"/>
      <c r="M116" s="15"/>
      <c r="N116" s="7"/>
      <c r="O116" s="49"/>
      <c r="P116" s="71"/>
      <c r="R116" s="78" t="s">
        <v>83</v>
      </c>
      <c r="S116" s="1"/>
      <c r="T116" s="12"/>
      <c r="U116" s="13"/>
      <c r="V116" s="14"/>
      <c r="W116" s="93">
        <f>T116*U116</f>
        <v>0</v>
      </c>
      <c r="X116" s="7"/>
      <c r="Y116" s="15"/>
      <c r="Z116" s="7"/>
      <c r="AA116" s="49"/>
      <c r="AB116" s="71"/>
      <c r="AD116" s="78" t="s">
        <v>83</v>
      </c>
      <c r="AE116" s="1"/>
      <c r="AF116" s="12"/>
      <c r="AG116" s="13"/>
      <c r="AH116" s="14"/>
      <c r="AI116" s="93">
        <f>AF116*AG116</f>
        <v>0</v>
      </c>
      <c r="AJ116" s="7"/>
      <c r="AK116" s="15"/>
      <c r="AL116" s="7"/>
      <c r="AM116" s="49"/>
      <c r="AN116" s="71"/>
      <c r="AO116"/>
      <c r="AP116" s="78" t="s">
        <v>83</v>
      </c>
      <c r="AQ116" s="1"/>
      <c r="AR116" s="12"/>
      <c r="AS116" s="13"/>
      <c r="AT116" s="14"/>
      <c r="AU116" s="93">
        <f>AR116*AS116</f>
        <v>0</v>
      </c>
      <c r="AV116" s="7"/>
      <c r="AW116" s="15"/>
      <c r="AX116" s="7"/>
      <c r="AY116" s="49"/>
      <c r="AZ116" s="71"/>
    </row>
    <row r="117" spans="3:52" s="2" customFormat="1" ht="12.75" x14ac:dyDescent="0.2">
      <c r="C117" s="65" t="str">
        <f>'Begroting Totale Project'!C115</f>
        <v>Activiteit 5.4, inzet eigen uren</v>
      </c>
      <c r="D117" s="109">
        <f t="shared" si="12"/>
        <v>0</v>
      </c>
      <c r="F117" s="78" t="s">
        <v>84</v>
      </c>
      <c r="G117" s="1"/>
      <c r="H117" s="12"/>
      <c r="I117" s="13"/>
      <c r="J117" s="4"/>
      <c r="K117" s="93">
        <f>H117*I117</f>
        <v>0</v>
      </c>
      <c r="L117" s="7"/>
      <c r="M117" s="15"/>
      <c r="N117" s="7"/>
      <c r="O117" s="49"/>
      <c r="P117" s="71"/>
      <c r="R117" s="78" t="s">
        <v>84</v>
      </c>
      <c r="S117" s="1"/>
      <c r="T117" s="12"/>
      <c r="U117" s="13"/>
      <c r="V117" s="4"/>
      <c r="W117" s="93">
        <f>T117*U117</f>
        <v>0</v>
      </c>
      <c r="X117" s="7"/>
      <c r="Y117" s="15"/>
      <c r="Z117" s="7"/>
      <c r="AA117" s="49"/>
      <c r="AB117" s="71"/>
      <c r="AD117" s="78" t="s">
        <v>84</v>
      </c>
      <c r="AE117" s="1"/>
      <c r="AF117" s="12"/>
      <c r="AG117" s="13"/>
      <c r="AH117" s="4"/>
      <c r="AI117" s="93">
        <f>AF117*AG117</f>
        <v>0</v>
      </c>
      <c r="AJ117" s="7"/>
      <c r="AK117" s="15"/>
      <c r="AL117" s="7"/>
      <c r="AM117" s="49"/>
      <c r="AN117" s="71"/>
      <c r="AO117"/>
      <c r="AP117" s="78" t="s">
        <v>84</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ht="12.75"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ht="12.75"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ht="12.75" x14ac:dyDescent="0.2">
      <c r="C121" s="65" t="str">
        <f>'Begroting Totale Project'!C119</f>
        <v>Activiteit 5.1, inhuur</v>
      </c>
      <c r="D121" s="109">
        <f>K121+W121+AI121+AU121</f>
        <v>0</v>
      </c>
      <c r="F121" s="78" t="s">
        <v>155</v>
      </c>
      <c r="G121" s="1"/>
      <c r="H121" s="1"/>
      <c r="I121" s="94"/>
      <c r="J121" s="4"/>
      <c r="K121" s="93">
        <f>H121*I121</f>
        <v>0</v>
      </c>
      <c r="L121" s="7"/>
      <c r="M121" s="15"/>
      <c r="N121" s="7"/>
      <c r="O121" s="49"/>
      <c r="P121" s="71"/>
      <c r="R121" s="78" t="s">
        <v>155</v>
      </c>
      <c r="S121" s="1"/>
      <c r="T121" s="1"/>
      <c r="U121" s="94"/>
      <c r="V121" s="4"/>
      <c r="W121" s="93">
        <f>T121*U121</f>
        <v>0</v>
      </c>
      <c r="X121" s="7"/>
      <c r="Y121" s="15"/>
      <c r="Z121" s="7"/>
      <c r="AA121" s="49"/>
      <c r="AB121" s="71"/>
      <c r="AD121" s="78" t="s">
        <v>155</v>
      </c>
      <c r="AE121" s="1"/>
      <c r="AF121" s="1"/>
      <c r="AG121" s="94"/>
      <c r="AH121" s="4"/>
      <c r="AI121" s="93">
        <f>AF121*AG121</f>
        <v>0</v>
      </c>
      <c r="AJ121" s="7"/>
      <c r="AK121" s="15"/>
      <c r="AL121" s="7"/>
      <c r="AM121" s="49"/>
      <c r="AN121" s="71"/>
      <c r="AO121"/>
      <c r="AP121" s="78" t="s">
        <v>155</v>
      </c>
      <c r="AQ121" s="1"/>
      <c r="AR121" s="1"/>
      <c r="AS121" s="94"/>
      <c r="AT121" s="4"/>
      <c r="AU121" s="93">
        <f>AR121*AS121</f>
        <v>0</v>
      </c>
      <c r="AV121" s="7"/>
      <c r="AW121" s="15"/>
      <c r="AX121" s="7"/>
      <c r="AY121" s="49"/>
      <c r="AZ121" s="71"/>
    </row>
    <row r="122" spans="3:52" s="2" customFormat="1" ht="12.75" x14ac:dyDescent="0.2">
      <c r="C122" s="65" t="str">
        <f>'Begroting Totale Project'!C120</f>
        <v>Activiteit 5.2, inhuur</v>
      </c>
      <c r="D122" s="109">
        <f t="shared" ref="D122:D124" si="13">K122+W122+AI122+AU122</f>
        <v>0</v>
      </c>
      <c r="F122" s="78" t="s">
        <v>156</v>
      </c>
      <c r="G122" s="1"/>
      <c r="H122" s="1"/>
      <c r="I122" s="94"/>
      <c r="J122" s="4"/>
      <c r="K122" s="93">
        <f>H122*I122</f>
        <v>0</v>
      </c>
      <c r="L122" s="7"/>
      <c r="M122" s="15"/>
      <c r="N122" s="7"/>
      <c r="O122" s="49"/>
      <c r="P122" s="71"/>
      <c r="R122" s="78" t="s">
        <v>156</v>
      </c>
      <c r="S122" s="1"/>
      <c r="T122" s="1"/>
      <c r="U122" s="94"/>
      <c r="V122" s="4"/>
      <c r="W122" s="93">
        <f>T122*U122</f>
        <v>0</v>
      </c>
      <c r="X122" s="7"/>
      <c r="Y122" s="15"/>
      <c r="Z122" s="7"/>
      <c r="AA122" s="49"/>
      <c r="AB122" s="71"/>
      <c r="AD122" s="78" t="s">
        <v>156</v>
      </c>
      <c r="AE122" s="1"/>
      <c r="AF122" s="1"/>
      <c r="AG122" s="94"/>
      <c r="AH122" s="4"/>
      <c r="AI122" s="93">
        <f>AF122*AG122</f>
        <v>0</v>
      </c>
      <c r="AJ122" s="7"/>
      <c r="AK122" s="15"/>
      <c r="AL122" s="7"/>
      <c r="AM122" s="49"/>
      <c r="AN122" s="71"/>
      <c r="AO122"/>
      <c r="AP122" s="78" t="s">
        <v>156</v>
      </c>
      <c r="AQ122" s="1"/>
      <c r="AR122" s="1"/>
      <c r="AS122" s="94"/>
      <c r="AT122" s="4"/>
      <c r="AU122" s="93">
        <f>AR122*AS122</f>
        <v>0</v>
      </c>
      <c r="AV122" s="7"/>
      <c r="AW122" s="15"/>
      <c r="AX122" s="7"/>
      <c r="AY122" s="49"/>
      <c r="AZ122" s="71"/>
    </row>
    <row r="123" spans="3:52" s="2" customFormat="1" ht="12.75" x14ac:dyDescent="0.2">
      <c r="C123" s="65" t="str">
        <f>'Begroting Totale Project'!C121</f>
        <v>Activiteit 5.3, inhuur</v>
      </c>
      <c r="D123" s="109">
        <f t="shared" si="13"/>
        <v>0</v>
      </c>
      <c r="F123" s="78" t="s">
        <v>157</v>
      </c>
      <c r="G123" s="1"/>
      <c r="H123" s="1"/>
      <c r="I123" s="94"/>
      <c r="J123" s="4"/>
      <c r="K123" s="93">
        <f>H123*I123</f>
        <v>0</v>
      </c>
      <c r="L123" s="7"/>
      <c r="M123" s="15"/>
      <c r="N123" s="7"/>
      <c r="O123" s="49"/>
      <c r="P123" s="71"/>
      <c r="R123" s="78" t="s">
        <v>157</v>
      </c>
      <c r="S123" s="1"/>
      <c r="T123" s="1"/>
      <c r="U123" s="94"/>
      <c r="V123" s="4"/>
      <c r="W123" s="93">
        <f>T123*U123</f>
        <v>0</v>
      </c>
      <c r="X123" s="7"/>
      <c r="Y123" s="15"/>
      <c r="Z123" s="7"/>
      <c r="AA123" s="49"/>
      <c r="AB123" s="71"/>
      <c r="AD123" s="78" t="s">
        <v>157</v>
      </c>
      <c r="AE123" s="1"/>
      <c r="AF123" s="1"/>
      <c r="AG123" s="94"/>
      <c r="AH123" s="4"/>
      <c r="AI123" s="93">
        <f>AF123*AG123</f>
        <v>0</v>
      </c>
      <c r="AJ123" s="7"/>
      <c r="AK123" s="15"/>
      <c r="AL123" s="7"/>
      <c r="AM123" s="49"/>
      <c r="AN123" s="71"/>
      <c r="AO123"/>
      <c r="AP123" s="78" t="s">
        <v>157</v>
      </c>
      <c r="AQ123" s="1"/>
      <c r="AR123" s="1"/>
      <c r="AS123" s="94"/>
      <c r="AT123" s="4"/>
      <c r="AU123" s="93">
        <f>AR123*AS123</f>
        <v>0</v>
      </c>
      <c r="AV123" s="7"/>
      <c r="AW123" s="15"/>
      <c r="AX123" s="7"/>
      <c r="AY123" s="49"/>
      <c r="AZ123" s="71"/>
    </row>
    <row r="124" spans="3:52" s="2" customFormat="1" ht="12.75" x14ac:dyDescent="0.2">
      <c r="C124" s="65" t="str">
        <f>'Begroting Totale Project'!C122</f>
        <v>Activiteit 5.4, inhuur</v>
      </c>
      <c r="D124" s="109">
        <f t="shared" si="13"/>
        <v>0</v>
      </c>
      <c r="F124" s="78" t="s">
        <v>158</v>
      </c>
      <c r="G124" s="1"/>
      <c r="H124" s="1"/>
      <c r="I124" s="94"/>
      <c r="J124" s="4"/>
      <c r="K124" s="93">
        <f>H124*I124</f>
        <v>0</v>
      </c>
      <c r="L124" s="7"/>
      <c r="M124" s="15"/>
      <c r="N124" s="7"/>
      <c r="O124" s="49"/>
      <c r="P124" s="71"/>
      <c r="R124" s="78" t="s">
        <v>158</v>
      </c>
      <c r="S124" s="1"/>
      <c r="T124" s="1"/>
      <c r="U124" s="94"/>
      <c r="V124" s="4"/>
      <c r="W124" s="93">
        <f>T124*U124</f>
        <v>0</v>
      </c>
      <c r="X124" s="7"/>
      <c r="Y124" s="15"/>
      <c r="Z124" s="7"/>
      <c r="AA124" s="49"/>
      <c r="AB124" s="71"/>
      <c r="AD124" s="78" t="s">
        <v>158</v>
      </c>
      <c r="AE124" s="1"/>
      <c r="AF124" s="1"/>
      <c r="AG124" s="94"/>
      <c r="AH124" s="4"/>
      <c r="AI124" s="93">
        <f>AF124*AG124</f>
        <v>0</v>
      </c>
      <c r="AJ124" s="7"/>
      <c r="AK124" s="15"/>
      <c r="AL124" s="7"/>
      <c r="AM124" s="49"/>
      <c r="AN124" s="71"/>
      <c r="AO124"/>
      <c r="AP124" s="78" t="s">
        <v>158</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ht="12.75"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ht="12.75"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ht="12.75" x14ac:dyDescent="0.2">
      <c r="C128" s="65" t="str">
        <f>'Begroting Totale Project'!C126</f>
        <v>Activiteit 5.1, kosten</v>
      </c>
      <c r="D128" s="109">
        <f>K128+W128+AI128+AU128</f>
        <v>0</v>
      </c>
      <c r="F128" s="140" t="s">
        <v>202</v>
      </c>
      <c r="G128" s="1"/>
      <c r="H128" s="12"/>
      <c r="I128" s="13"/>
      <c r="J128" s="14"/>
      <c r="K128" s="93">
        <f>H128*I128</f>
        <v>0</v>
      </c>
      <c r="L128" s="7"/>
      <c r="M128" s="15"/>
      <c r="N128" s="7"/>
      <c r="O128" s="49"/>
      <c r="P128" s="71"/>
      <c r="R128" s="140" t="s">
        <v>202</v>
      </c>
      <c r="S128" s="1"/>
      <c r="T128" s="12"/>
      <c r="U128" s="13"/>
      <c r="V128" s="14"/>
      <c r="W128" s="93">
        <f>T128*U128</f>
        <v>0</v>
      </c>
      <c r="X128" s="7"/>
      <c r="Y128" s="15"/>
      <c r="Z128" s="7"/>
      <c r="AA128" s="49"/>
      <c r="AB128" s="71"/>
      <c r="AD128" s="140" t="s">
        <v>202</v>
      </c>
      <c r="AE128" s="1"/>
      <c r="AF128" s="12"/>
      <c r="AG128" s="13"/>
      <c r="AH128" s="14"/>
      <c r="AI128" s="93">
        <f>AF128*AG128</f>
        <v>0</v>
      </c>
      <c r="AJ128" s="7"/>
      <c r="AK128" s="15"/>
      <c r="AL128" s="7"/>
      <c r="AM128" s="49"/>
      <c r="AN128" s="71"/>
      <c r="AO128"/>
      <c r="AP128" s="140" t="s">
        <v>202</v>
      </c>
      <c r="AQ128" s="1"/>
      <c r="AR128" s="12"/>
      <c r="AS128" s="13"/>
      <c r="AT128" s="14"/>
      <c r="AU128" s="93">
        <f>AR128*AS128</f>
        <v>0</v>
      </c>
      <c r="AV128" s="7"/>
      <c r="AW128" s="15"/>
      <c r="AX128" s="7"/>
      <c r="AY128" s="49"/>
      <c r="AZ128" s="71"/>
    </row>
    <row r="129" spans="3:52" s="2" customFormat="1" ht="12.75" x14ac:dyDescent="0.2">
      <c r="C129" s="65" t="str">
        <f>'Begroting Totale Project'!C127</f>
        <v>Activiteit 5.2, kosten</v>
      </c>
      <c r="D129" s="109">
        <f t="shared" ref="D129:D131" si="14">K129+W129+AI129+AU129</f>
        <v>0</v>
      </c>
      <c r="F129" s="140" t="s">
        <v>203</v>
      </c>
      <c r="G129" s="1"/>
      <c r="H129" s="12"/>
      <c r="I129" s="13"/>
      <c r="J129" s="14"/>
      <c r="K129" s="93">
        <f>H129*I129</f>
        <v>0</v>
      </c>
      <c r="L129" s="7"/>
      <c r="M129" s="15"/>
      <c r="N129" s="7"/>
      <c r="O129" s="49"/>
      <c r="P129" s="71"/>
      <c r="R129" s="140" t="s">
        <v>203</v>
      </c>
      <c r="S129" s="1"/>
      <c r="T129" s="12"/>
      <c r="U129" s="13"/>
      <c r="V129" s="14"/>
      <c r="W129" s="93">
        <f>T129*U129</f>
        <v>0</v>
      </c>
      <c r="X129" s="7"/>
      <c r="Y129" s="15"/>
      <c r="Z129" s="7"/>
      <c r="AA129" s="49"/>
      <c r="AB129" s="71"/>
      <c r="AD129" s="140" t="s">
        <v>203</v>
      </c>
      <c r="AE129" s="1"/>
      <c r="AF129" s="12"/>
      <c r="AG129" s="13"/>
      <c r="AH129" s="14"/>
      <c r="AI129" s="93">
        <f>AF129*AG129</f>
        <v>0</v>
      </c>
      <c r="AJ129" s="7"/>
      <c r="AK129" s="15"/>
      <c r="AL129" s="7"/>
      <c r="AM129" s="49"/>
      <c r="AN129" s="71"/>
      <c r="AO129"/>
      <c r="AP129" s="140" t="s">
        <v>203</v>
      </c>
      <c r="AQ129" s="1"/>
      <c r="AR129" s="12"/>
      <c r="AS129" s="13"/>
      <c r="AT129" s="14"/>
      <c r="AU129" s="93">
        <f>AR129*AS129</f>
        <v>0</v>
      </c>
      <c r="AV129" s="7"/>
      <c r="AW129" s="15"/>
      <c r="AX129" s="7"/>
      <c r="AY129" s="49"/>
      <c r="AZ129" s="71"/>
    </row>
    <row r="130" spans="3:52" s="2" customFormat="1" ht="12.75" x14ac:dyDescent="0.2">
      <c r="C130" s="65" t="str">
        <f>'Begroting Totale Project'!C128</f>
        <v>Activiteit 5.3, kosten</v>
      </c>
      <c r="D130" s="109">
        <f t="shared" si="14"/>
        <v>0</v>
      </c>
      <c r="F130" s="140" t="s">
        <v>234</v>
      </c>
      <c r="G130" s="1"/>
      <c r="H130" s="12"/>
      <c r="I130" s="13"/>
      <c r="J130" s="14"/>
      <c r="K130" s="93">
        <f>H130*I130</f>
        <v>0</v>
      </c>
      <c r="L130" s="7"/>
      <c r="M130" s="15"/>
      <c r="N130" s="7"/>
      <c r="O130" s="49"/>
      <c r="P130" s="71"/>
      <c r="R130" s="140" t="s">
        <v>234</v>
      </c>
      <c r="S130" s="1"/>
      <c r="T130" s="12"/>
      <c r="U130" s="13"/>
      <c r="V130" s="14"/>
      <c r="W130" s="93">
        <f>T130*U130</f>
        <v>0</v>
      </c>
      <c r="X130" s="7"/>
      <c r="Y130" s="15"/>
      <c r="Z130" s="7"/>
      <c r="AA130" s="49"/>
      <c r="AB130" s="71"/>
      <c r="AD130" s="140" t="s">
        <v>234</v>
      </c>
      <c r="AE130" s="1"/>
      <c r="AF130" s="12"/>
      <c r="AG130" s="13"/>
      <c r="AH130" s="14"/>
      <c r="AI130" s="93">
        <f>AF130*AG130</f>
        <v>0</v>
      </c>
      <c r="AJ130" s="7"/>
      <c r="AK130" s="15"/>
      <c r="AL130" s="7"/>
      <c r="AM130" s="49"/>
      <c r="AN130" s="71"/>
      <c r="AO130"/>
      <c r="AP130" s="140" t="s">
        <v>234</v>
      </c>
      <c r="AQ130" s="1"/>
      <c r="AR130" s="12"/>
      <c r="AS130" s="13"/>
      <c r="AT130" s="14"/>
      <c r="AU130" s="93">
        <f>AR130*AS130</f>
        <v>0</v>
      </c>
      <c r="AV130" s="7"/>
      <c r="AW130" s="15"/>
      <c r="AX130" s="7"/>
      <c r="AY130" s="49"/>
      <c r="AZ130" s="71"/>
    </row>
    <row r="131" spans="3:52" s="2" customFormat="1" ht="12.75" x14ac:dyDescent="0.2">
      <c r="C131" s="65" t="str">
        <f>'Begroting Totale Project'!C129</f>
        <v>Activiteit 5.4, kosten</v>
      </c>
      <c r="D131" s="109">
        <f t="shared" si="14"/>
        <v>0</v>
      </c>
      <c r="F131" s="140" t="s">
        <v>235</v>
      </c>
      <c r="G131" s="1"/>
      <c r="H131" s="12"/>
      <c r="I131" s="13"/>
      <c r="J131" s="14"/>
      <c r="K131" s="93">
        <f>H131*I131</f>
        <v>0</v>
      </c>
      <c r="L131" s="7"/>
      <c r="M131" s="15"/>
      <c r="N131" s="7"/>
      <c r="O131" s="49"/>
      <c r="P131" s="71"/>
      <c r="R131" s="140" t="s">
        <v>235</v>
      </c>
      <c r="S131" s="1"/>
      <c r="T131" s="12"/>
      <c r="U131" s="13"/>
      <c r="V131" s="14"/>
      <c r="W131" s="93">
        <f>T131*U131</f>
        <v>0</v>
      </c>
      <c r="X131" s="7"/>
      <c r="Y131" s="15"/>
      <c r="Z131" s="7"/>
      <c r="AA131" s="49"/>
      <c r="AB131" s="71"/>
      <c r="AD131" s="140" t="s">
        <v>235</v>
      </c>
      <c r="AE131" s="1"/>
      <c r="AF131" s="12"/>
      <c r="AG131" s="13"/>
      <c r="AH131" s="14"/>
      <c r="AI131" s="93">
        <f>AF131*AG131</f>
        <v>0</v>
      </c>
      <c r="AJ131" s="7"/>
      <c r="AK131" s="15"/>
      <c r="AL131" s="7"/>
      <c r="AM131" s="49"/>
      <c r="AN131" s="71"/>
      <c r="AO131"/>
      <c r="AP131" s="140" t="s">
        <v>235</v>
      </c>
      <c r="AQ131" s="1"/>
      <c r="AR131" s="12"/>
      <c r="AS131" s="13"/>
      <c r="AT131" s="14"/>
      <c r="AU131" s="93">
        <f>AR131*AS131</f>
        <v>0</v>
      </c>
      <c r="AV131" s="7"/>
      <c r="AW131" s="15"/>
      <c r="AX131" s="7"/>
      <c r="AY131" s="49"/>
      <c r="AZ131" s="71"/>
    </row>
    <row r="132" spans="3:52" s="2" customFormat="1" ht="12.75"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ht="12.75"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ht="12.75"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
        <v>85</v>
      </c>
      <c r="G138" s="79"/>
      <c r="H138" s="79"/>
      <c r="I138" s="79"/>
      <c r="J138" s="69"/>
      <c r="K138" s="79"/>
      <c r="L138" s="80"/>
      <c r="M138" s="79"/>
      <c r="N138" s="80"/>
      <c r="O138" s="81"/>
      <c r="P138" s="70"/>
      <c r="R138" s="76" t="s">
        <v>85</v>
      </c>
      <c r="S138" s="79"/>
      <c r="T138" s="79"/>
      <c r="U138" s="79"/>
      <c r="V138" s="69"/>
      <c r="W138" s="79"/>
      <c r="X138" s="80"/>
      <c r="Y138" s="79"/>
      <c r="Z138" s="80"/>
      <c r="AA138" s="81"/>
      <c r="AB138" s="70"/>
      <c r="AD138" s="76" t="s">
        <v>85</v>
      </c>
      <c r="AE138" s="79"/>
      <c r="AF138" s="79"/>
      <c r="AG138" s="79"/>
      <c r="AH138" s="69"/>
      <c r="AI138" s="79"/>
      <c r="AJ138" s="80"/>
      <c r="AK138" s="79"/>
      <c r="AL138" s="80"/>
      <c r="AM138" s="81"/>
      <c r="AN138" s="70"/>
      <c r="AO138"/>
      <c r="AP138" s="76" t="s">
        <v>85</v>
      </c>
      <c r="AQ138" s="79"/>
      <c r="AR138" s="79"/>
      <c r="AS138" s="79"/>
      <c r="AT138" s="69"/>
      <c r="AU138" s="79"/>
      <c r="AV138" s="80"/>
      <c r="AW138" s="79"/>
      <c r="AX138" s="80"/>
      <c r="AY138" s="81"/>
      <c r="AZ138" s="70"/>
    </row>
    <row r="139" spans="3:52" s="2" customFormat="1" ht="12.75"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ht="12.75" x14ac:dyDescent="0.2">
      <c r="C140" s="65" t="str">
        <f>'Begroting Totale Project'!C138</f>
        <v>Activiteit 6.1, inzet eigen uren</v>
      </c>
      <c r="D140" s="109">
        <f>K140+W140+AI140+AU140</f>
        <v>0</v>
      </c>
      <c r="F140" s="78" t="s">
        <v>90</v>
      </c>
      <c r="G140" s="1"/>
      <c r="H140" s="12"/>
      <c r="I140" s="13"/>
      <c r="J140" s="14"/>
      <c r="K140" s="93">
        <f>H140*I140</f>
        <v>0</v>
      </c>
      <c r="L140" s="7"/>
      <c r="M140" s="15"/>
      <c r="N140" s="7"/>
      <c r="O140" s="49"/>
      <c r="P140" s="71"/>
      <c r="R140" s="78" t="s">
        <v>90</v>
      </c>
      <c r="S140" s="1"/>
      <c r="T140" s="12"/>
      <c r="U140" s="13"/>
      <c r="V140" s="14"/>
      <c r="W140" s="93">
        <f>T140*U140</f>
        <v>0</v>
      </c>
      <c r="X140" s="7"/>
      <c r="Y140" s="15"/>
      <c r="Z140" s="7"/>
      <c r="AA140" s="49"/>
      <c r="AB140" s="71"/>
      <c r="AD140" s="78" t="s">
        <v>90</v>
      </c>
      <c r="AE140" s="1"/>
      <c r="AF140" s="12"/>
      <c r="AG140" s="13"/>
      <c r="AH140" s="14"/>
      <c r="AI140" s="93">
        <f>AF140*AG140</f>
        <v>0</v>
      </c>
      <c r="AJ140" s="7"/>
      <c r="AK140" s="15"/>
      <c r="AL140" s="7"/>
      <c r="AM140" s="49"/>
      <c r="AN140" s="71"/>
      <c r="AO140"/>
      <c r="AP140" s="78" t="s">
        <v>90</v>
      </c>
      <c r="AQ140" s="1"/>
      <c r="AR140" s="12"/>
      <c r="AS140" s="13"/>
      <c r="AT140" s="14"/>
      <c r="AU140" s="93">
        <f>AR140*AS140</f>
        <v>0</v>
      </c>
      <c r="AV140" s="7"/>
      <c r="AW140" s="15"/>
      <c r="AX140" s="7"/>
      <c r="AY140" s="49"/>
      <c r="AZ140" s="71"/>
    </row>
    <row r="141" spans="3:52" s="2" customFormat="1" ht="12.75" x14ac:dyDescent="0.2">
      <c r="C141" s="65" t="str">
        <f>'Begroting Totale Project'!C139</f>
        <v>Activiteit 6.2, inzet eigen uren</v>
      </c>
      <c r="D141" s="109">
        <f t="shared" ref="D141:D143" si="15">K141+W141+AI141+AU141</f>
        <v>0</v>
      </c>
      <c r="F141" s="78" t="s">
        <v>91</v>
      </c>
      <c r="G141" s="1"/>
      <c r="H141" s="12"/>
      <c r="I141" s="13"/>
      <c r="J141" s="14"/>
      <c r="K141" s="93">
        <f>H141*I141</f>
        <v>0</v>
      </c>
      <c r="L141" s="7"/>
      <c r="M141" s="15"/>
      <c r="N141" s="7"/>
      <c r="O141" s="49"/>
      <c r="P141" s="71"/>
      <c r="R141" s="78" t="s">
        <v>91</v>
      </c>
      <c r="S141" s="1"/>
      <c r="T141" s="12"/>
      <c r="U141" s="13"/>
      <c r="V141" s="14"/>
      <c r="W141" s="93">
        <f>T141*U141</f>
        <v>0</v>
      </c>
      <c r="X141" s="7"/>
      <c r="Y141" s="15"/>
      <c r="Z141" s="7"/>
      <c r="AA141" s="49"/>
      <c r="AB141" s="71"/>
      <c r="AD141" s="78" t="s">
        <v>91</v>
      </c>
      <c r="AE141" s="1"/>
      <c r="AF141" s="12"/>
      <c r="AG141" s="13"/>
      <c r="AH141" s="14"/>
      <c r="AI141" s="93">
        <f>AF141*AG141</f>
        <v>0</v>
      </c>
      <c r="AJ141" s="7"/>
      <c r="AK141" s="15"/>
      <c r="AL141" s="7"/>
      <c r="AM141" s="49"/>
      <c r="AN141" s="71"/>
      <c r="AO141"/>
      <c r="AP141" s="78" t="s">
        <v>91</v>
      </c>
      <c r="AQ141" s="1"/>
      <c r="AR141" s="12"/>
      <c r="AS141" s="13"/>
      <c r="AT141" s="14"/>
      <c r="AU141" s="93">
        <f>AR141*AS141</f>
        <v>0</v>
      </c>
      <c r="AV141" s="7"/>
      <c r="AW141" s="15"/>
      <c r="AX141" s="7"/>
      <c r="AY141" s="49"/>
      <c r="AZ141" s="71"/>
    </row>
    <row r="142" spans="3:52" s="2" customFormat="1" ht="12.75" x14ac:dyDescent="0.2">
      <c r="C142" s="65" t="str">
        <f>'Begroting Totale Project'!C140</f>
        <v>Activiteit 6.3, inzet eigen uren</v>
      </c>
      <c r="D142" s="109">
        <f t="shared" si="15"/>
        <v>0</v>
      </c>
      <c r="F142" s="78" t="s">
        <v>92</v>
      </c>
      <c r="G142" s="1"/>
      <c r="H142" s="12"/>
      <c r="I142" s="13"/>
      <c r="J142" s="14"/>
      <c r="K142" s="93">
        <f>H142*I142</f>
        <v>0</v>
      </c>
      <c r="L142" s="7"/>
      <c r="M142" s="15"/>
      <c r="N142" s="7"/>
      <c r="O142" s="49"/>
      <c r="P142" s="71"/>
      <c r="R142" s="78" t="s">
        <v>92</v>
      </c>
      <c r="S142" s="1"/>
      <c r="T142" s="12"/>
      <c r="U142" s="13"/>
      <c r="V142" s="14"/>
      <c r="W142" s="93">
        <f>T142*U142</f>
        <v>0</v>
      </c>
      <c r="X142" s="7"/>
      <c r="Y142" s="15"/>
      <c r="Z142" s="7"/>
      <c r="AA142" s="49"/>
      <c r="AB142" s="71"/>
      <c r="AD142" s="78" t="s">
        <v>92</v>
      </c>
      <c r="AE142" s="1"/>
      <c r="AF142" s="12"/>
      <c r="AG142" s="13"/>
      <c r="AH142" s="14"/>
      <c r="AI142" s="93">
        <f>AF142*AG142</f>
        <v>0</v>
      </c>
      <c r="AJ142" s="7"/>
      <c r="AK142" s="15"/>
      <c r="AL142" s="7"/>
      <c r="AM142" s="49"/>
      <c r="AN142" s="71"/>
      <c r="AO142"/>
      <c r="AP142" s="78" t="s">
        <v>92</v>
      </c>
      <c r="AQ142" s="1"/>
      <c r="AR142" s="12"/>
      <c r="AS142" s="13"/>
      <c r="AT142" s="14"/>
      <c r="AU142" s="93">
        <f>AR142*AS142</f>
        <v>0</v>
      </c>
      <c r="AV142" s="7"/>
      <c r="AW142" s="15"/>
      <c r="AX142" s="7"/>
      <c r="AY142" s="49"/>
      <c r="AZ142" s="71"/>
    </row>
    <row r="143" spans="3:52" s="2" customFormat="1" ht="12.75" x14ac:dyDescent="0.2">
      <c r="C143" s="65" t="str">
        <f>'Begroting Totale Project'!C141</f>
        <v>Activiteit 6.4, inzet eigen uren</v>
      </c>
      <c r="D143" s="109">
        <f t="shared" si="15"/>
        <v>0</v>
      </c>
      <c r="F143" s="78" t="s">
        <v>93</v>
      </c>
      <c r="G143" s="1"/>
      <c r="H143" s="12"/>
      <c r="I143" s="13"/>
      <c r="J143" s="4"/>
      <c r="K143" s="93">
        <f>H143*I143</f>
        <v>0</v>
      </c>
      <c r="L143" s="7"/>
      <c r="M143" s="15"/>
      <c r="N143" s="7"/>
      <c r="O143" s="49"/>
      <c r="P143" s="71"/>
      <c r="R143" s="78" t="s">
        <v>93</v>
      </c>
      <c r="S143" s="1"/>
      <c r="T143" s="12"/>
      <c r="U143" s="13"/>
      <c r="V143" s="4"/>
      <c r="W143" s="93">
        <f>T143*U143</f>
        <v>0</v>
      </c>
      <c r="X143" s="7"/>
      <c r="Y143" s="15"/>
      <c r="Z143" s="7"/>
      <c r="AA143" s="49"/>
      <c r="AB143" s="71"/>
      <c r="AD143" s="78" t="s">
        <v>93</v>
      </c>
      <c r="AE143" s="1"/>
      <c r="AF143" s="12"/>
      <c r="AG143" s="13"/>
      <c r="AH143" s="4"/>
      <c r="AI143" s="93">
        <f>AF143*AG143</f>
        <v>0</v>
      </c>
      <c r="AJ143" s="7"/>
      <c r="AK143" s="15"/>
      <c r="AL143" s="7"/>
      <c r="AM143" s="49"/>
      <c r="AN143" s="71"/>
      <c r="AO143"/>
      <c r="AP143" s="78" t="s">
        <v>93</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ht="12.75"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ht="12.75"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ht="12.75" x14ac:dyDescent="0.2">
      <c r="C147" s="65" t="str">
        <f>'Begroting Totale Project'!C145</f>
        <v>Activiteit 6.1, inhuur</v>
      </c>
      <c r="D147" s="109">
        <f>K147+W147+AI147+AU147</f>
        <v>0</v>
      </c>
      <c r="F147" s="78" t="s">
        <v>159</v>
      </c>
      <c r="G147" s="1"/>
      <c r="H147" s="1"/>
      <c r="I147" s="94"/>
      <c r="J147" s="4"/>
      <c r="K147" s="93">
        <f>H147*I147</f>
        <v>0</v>
      </c>
      <c r="L147" s="7"/>
      <c r="M147" s="15"/>
      <c r="N147" s="7"/>
      <c r="O147" s="49"/>
      <c r="P147" s="71"/>
      <c r="R147" s="78" t="s">
        <v>159</v>
      </c>
      <c r="S147" s="1"/>
      <c r="T147" s="1"/>
      <c r="U147" s="94"/>
      <c r="V147" s="4"/>
      <c r="W147" s="93">
        <f>T147*U147</f>
        <v>0</v>
      </c>
      <c r="X147" s="7"/>
      <c r="Y147" s="15"/>
      <c r="Z147" s="7"/>
      <c r="AA147" s="49"/>
      <c r="AB147" s="71"/>
      <c r="AD147" s="78" t="s">
        <v>159</v>
      </c>
      <c r="AE147" s="1"/>
      <c r="AF147" s="1"/>
      <c r="AG147" s="94"/>
      <c r="AH147" s="4"/>
      <c r="AI147" s="93">
        <f>AF147*AG147</f>
        <v>0</v>
      </c>
      <c r="AJ147" s="7"/>
      <c r="AK147" s="15"/>
      <c r="AL147" s="7"/>
      <c r="AM147" s="49"/>
      <c r="AN147" s="71"/>
      <c r="AO147"/>
      <c r="AP147" s="78" t="s">
        <v>159</v>
      </c>
      <c r="AQ147" s="1"/>
      <c r="AR147" s="1"/>
      <c r="AS147" s="94"/>
      <c r="AT147" s="4"/>
      <c r="AU147" s="93">
        <f>AR147*AS147</f>
        <v>0</v>
      </c>
      <c r="AV147" s="7"/>
      <c r="AW147" s="15"/>
      <c r="AX147" s="7"/>
      <c r="AY147" s="49"/>
      <c r="AZ147" s="71"/>
    </row>
    <row r="148" spans="3:52" s="2" customFormat="1" ht="12.75" x14ac:dyDescent="0.2">
      <c r="C148" s="65" t="str">
        <f>'Begroting Totale Project'!C146</f>
        <v>Activiteit 6.2, inhuur</v>
      </c>
      <c r="D148" s="109">
        <f t="shared" ref="D148:D150" si="16">K148+W148+AI148+AU148</f>
        <v>0</v>
      </c>
      <c r="F148" s="78" t="s">
        <v>160</v>
      </c>
      <c r="G148" s="1"/>
      <c r="H148" s="1"/>
      <c r="I148" s="94"/>
      <c r="J148" s="4"/>
      <c r="K148" s="93">
        <f>H148*I148</f>
        <v>0</v>
      </c>
      <c r="L148" s="7"/>
      <c r="M148" s="15"/>
      <c r="N148" s="7"/>
      <c r="O148" s="49"/>
      <c r="P148" s="71"/>
      <c r="R148" s="78" t="s">
        <v>160</v>
      </c>
      <c r="S148" s="1"/>
      <c r="T148" s="1"/>
      <c r="U148" s="94"/>
      <c r="V148" s="4"/>
      <c r="W148" s="93">
        <f>T148*U148</f>
        <v>0</v>
      </c>
      <c r="X148" s="7"/>
      <c r="Y148" s="15"/>
      <c r="Z148" s="7"/>
      <c r="AA148" s="49"/>
      <c r="AB148" s="71"/>
      <c r="AD148" s="78" t="s">
        <v>160</v>
      </c>
      <c r="AE148" s="1"/>
      <c r="AF148" s="1"/>
      <c r="AG148" s="94"/>
      <c r="AH148" s="4"/>
      <c r="AI148" s="93">
        <f>AF148*AG148</f>
        <v>0</v>
      </c>
      <c r="AJ148" s="7"/>
      <c r="AK148" s="15"/>
      <c r="AL148" s="7"/>
      <c r="AM148" s="49"/>
      <c r="AN148" s="71"/>
      <c r="AO148"/>
      <c r="AP148" s="78" t="s">
        <v>160</v>
      </c>
      <c r="AQ148" s="1"/>
      <c r="AR148" s="1"/>
      <c r="AS148" s="94"/>
      <c r="AT148" s="4"/>
      <c r="AU148" s="93">
        <f>AR148*AS148</f>
        <v>0</v>
      </c>
      <c r="AV148" s="7"/>
      <c r="AW148" s="15"/>
      <c r="AX148" s="7"/>
      <c r="AY148" s="49"/>
      <c r="AZ148" s="71"/>
    </row>
    <row r="149" spans="3:52" s="2" customFormat="1" ht="12.75" x14ac:dyDescent="0.2">
      <c r="C149" s="65" t="str">
        <f>'Begroting Totale Project'!C147</f>
        <v>Activiteit 6.3, inhuur</v>
      </c>
      <c r="D149" s="109">
        <f t="shared" si="16"/>
        <v>0</v>
      </c>
      <c r="F149" s="78" t="s">
        <v>161</v>
      </c>
      <c r="G149" s="1"/>
      <c r="H149" s="1"/>
      <c r="I149" s="94"/>
      <c r="J149" s="4"/>
      <c r="K149" s="93">
        <f>H149*I149</f>
        <v>0</v>
      </c>
      <c r="L149" s="7"/>
      <c r="M149" s="15"/>
      <c r="N149" s="7"/>
      <c r="O149" s="49"/>
      <c r="P149" s="71"/>
      <c r="R149" s="78" t="s">
        <v>161</v>
      </c>
      <c r="S149" s="1"/>
      <c r="T149" s="1"/>
      <c r="U149" s="94"/>
      <c r="V149" s="4"/>
      <c r="W149" s="93">
        <f>T149*U149</f>
        <v>0</v>
      </c>
      <c r="X149" s="7"/>
      <c r="Y149" s="15"/>
      <c r="Z149" s="7"/>
      <c r="AA149" s="49"/>
      <c r="AB149" s="71"/>
      <c r="AD149" s="78" t="s">
        <v>161</v>
      </c>
      <c r="AE149" s="1"/>
      <c r="AF149" s="1"/>
      <c r="AG149" s="94"/>
      <c r="AH149" s="4"/>
      <c r="AI149" s="93">
        <f>AF149*AG149</f>
        <v>0</v>
      </c>
      <c r="AJ149" s="7"/>
      <c r="AK149" s="15"/>
      <c r="AL149" s="7"/>
      <c r="AM149" s="49"/>
      <c r="AN149" s="71"/>
      <c r="AO149"/>
      <c r="AP149" s="78" t="s">
        <v>161</v>
      </c>
      <c r="AQ149" s="1"/>
      <c r="AR149" s="1"/>
      <c r="AS149" s="94"/>
      <c r="AT149" s="4"/>
      <c r="AU149" s="93">
        <f>AR149*AS149</f>
        <v>0</v>
      </c>
      <c r="AV149" s="7"/>
      <c r="AW149" s="15"/>
      <c r="AX149" s="7"/>
      <c r="AY149" s="49"/>
      <c r="AZ149" s="71"/>
    </row>
    <row r="150" spans="3:52" s="2" customFormat="1" ht="12.75" x14ac:dyDescent="0.2">
      <c r="C150" s="65" t="str">
        <f>'Begroting Totale Project'!C148</f>
        <v>Activiteit 6.4, inhuur</v>
      </c>
      <c r="D150" s="109">
        <f t="shared" si="16"/>
        <v>0</v>
      </c>
      <c r="F150" s="78" t="s">
        <v>162</v>
      </c>
      <c r="G150" s="1"/>
      <c r="H150" s="1"/>
      <c r="I150" s="94"/>
      <c r="J150" s="4"/>
      <c r="K150" s="93">
        <f>H150*I150</f>
        <v>0</v>
      </c>
      <c r="L150" s="7"/>
      <c r="M150" s="15"/>
      <c r="N150" s="7"/>
      <c r="O150" s="49"/>
      <c r="P150" s="71"/>
      <c r="R150" s="78" t="s">
        <v>162</v>
      </c>
      <c r="S150" s="1"/>
      <c r="T150" s="1"/>
      <c r="U150" s="94"/>
      <c r="V150" s="4"/>
      <c r="W150" s="93">
        <f>T150*U150</f>
        <v>0</v>
      </c>
      <c r="X150" s="7"/>
      <c r="Y150" s="15"/>
      <c r="Z150" s="7"/>
      <c r="AA150" s="49"/>
      <c r="AB150" s="71"/>
      <c r="AD150" s="78" t="s">
        <v>162</v>
      </c>
      <c r="AE150" s="1"/>
      <c r="AF150" s="1"/>
      <c r="AG150" s="94"/>
      <c r="AH150" s="4"/>
      <c r="AI150" s="93">
        <f>AF150*AG150</f>
        <v>0</v>
      </c>
      <c r="AJ150" s="7"/>
      <c r="AK150" s="15"/>
      <c r="AL150" s="7"/>
      <c r="AM150" s="49"/>
      <c r="AN150" s="71"/>
      <c r="AO150"/>
      <c r="AP150" s="78" t="s">
        <v>162</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ht="12.75"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ht="12.75"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ht="12.75" x14ac:dyDescent="0.2">
      <c r="C154" s="65" t="str">
        <f>'Begroting Totale Project'!C152</f>
        <v>Activiteit 6.1, kosten</v>
      </c>
      <c r="D154" s="109">
        <f>K154+W154+AI154+AU154</f>
        <v>0</v>
      </c>
      <c r="F154" s="140" t="s">
        <v>206</v>
      </c>
      <c r="G154" s="1"/>
      <c r="H154" s="12"/>
      <c r="I154" s="13"/>
      <c r="J154" s="14"/>
      <c r="K154" s="93">
        <f>H154*I154</f>
        <v>0</v>
      </c>
      <c r="L154" s="7"/>
      <c r="M154" s="15"/>
      <c r="N154" s="7"/>
      <c r="O154" s="49"/>
      <c r="P154" s="71"/>
      <c r="R154" s="140" t="s">
        <v>206</v>
      </c>
      <c r="S154" s="1"/>
      <c r="T154" s="12"/>
      <c r="U154" s="13"/>
      <c r="V154" s="14"/>
      <c r="W154" s="93">
        <f>T154*U154</f>
        <v>0</v>
      </c>
      <c r="X154" s="7"/>
      <c r="Y154" s="15"/>
      <c r="Z154" s="7"/>
      <c r="AA154" s="49"/>
      <c r="AB154" s="71"/>
      <c r="AD154" s="140" t="s">
        <v>206</v>
      </c>
      <c r="AE154" s="1"/>
      <c r="AF154" s="12"/>
      <c r="AG154" s="13"/>
      <c r="AH154" s="14"/>
      <c r="AI154" s="93">
        <f>AF154*AG154</f>
        <v>0</v>
      </c>
      <c r="AJ154" s="7"/>
      <c r="AK154" s="15"/>
      <c r="AL154" s="7"/>
      <c r="AM154" s="49"/>
      <c r="AN154" s="71"/>
      <c r="AO154"/>
      <c r="AP154" s="140" t="s">
        <v>206</v>
      </c>
      <c r="AQ154" s="1"/>
      <c r="AR154" s="12"/>
      <c r="AS154" s="13"/>
      <c r="AT154" s="14"/>
      <c r="AU154" s="93">
        <f>AR154*AS154</f>
        <v>0</v>
      </c>
      <c r="AV154" s="7"/>
      <c r="AW154" s="15"/>
      <c r="AX154" s="7"/>
      <c r="AY154" s="49"/>
      <c r="AZ154" s="71"/>
    </row>
    <row r="155" spans="3:52" s="2" customFormat="1" ht="12.75" x14ac:dyDescent="0.2">
      <c r="C155" s="65" t="str">
        <f>'Begroting Totale Project'!C153</f>
        <v>Activiteit 6.2, kosten</v>
      </c>
      <c r="D155" s="109">
        <f t="shared" ref="D155:D157" si="17">K155+W155+AI155+AU155</f>
        <v>0</v>
      </c>
      <c r="F155" s="140" t="s">
        <v>207</v>
      </c>
      <c r="G155" s="1"/>
      <c r="H155" s="12"/>
      <c r="I155" s="13"/>
      <c r="J155" s="14"/>
      <c r="K155" s="93">
        <f>H155*I155</f>
        <v>0</v>
      </c>
      <c r="L155" s="7"/>
      <c r="M155" s="15"/>
      <c r="N155" s="7"/>
      <c r="O155" s="49"/>
      <c r="P155" s="71"/>
      <c r="R155" s="140" t="s">
        <v>207</v>
      </c>
      <c r="S155" s="1"/>
      <c r="T155" s="12"/>
      <c r="U155" s="13"/>
      <c r="V155" s="14"/>
      <c r="W155" s="93">
        <f>T155*U155</f>
        <v>0</v>
      </c>
      <c r="X155" s="7"/>
      <c r="Y155" s="15"/>
      <c r="Z155" s="7"/>
      <c r="AA155" s="49"/>
      <c r="AB155" s="71"/>
      <c r="AD155" s="140" t="s">
        <v>207</v>
      </c>
      <c r="AE155" s="1"/>
      <c r="AF155" s="12"/>
      <c r="AG155" s="13"/>
      <c r="AH155" s="14"/>
      <c r="AI155" s="93">
        <f>AF155*AG155</f>
        <v>0</v>
      </c>
      <c r="AJ155" s="7"/>
      <c r="AK155" s="15"/>
      <c r="AL155" s="7"/>
      <c r="AM155" s="49"/>
      <c r="AN155" s="71"/>
      <c r="AO155"/>
      <c r="AP155" s="140" t="s">
        <v>207</v>
      </c>
      <c r="AQ155" s="1"/>
      <c r="AR155" s="12"/>
      <c r="AS155" s="13"/>
      <c r="AT155" s="14"/>
      <c r="AU155" s="93">
        <f>AR155*AS155</f>
        <v>0</v>
      </c>
      <c r="AV155" s="7"/>
      <c r="AW155" s="15"/>
      <c r="AX155" s="7"/>
      <c r="AY155" s="49"/>
      <c r="AZ155" s="71"/>
    </row>
    <row r="156" spans="3:52" s="2" customFormat="1" ht="12.75" x14ac:dyDescent="0.2">
      <c r="C156" s="65" t="str">
        <f>'Begroting Totale Project'!C154</f>
        <v>Activiteit 6.3, kosten</v>
      </c>
      <c r="D156" s="109">
        <f t="shared" si="17"/>
        <v>0</v>
      </c>
      <c r="F156" s="140" t="s">
        <v>236</v>
      </c>
      <c r="G156" s="1"/>
      <c r="H156" s="12"/>
      <c r="I156" s="13"/>
      <c r="J156" s="14"/>
      <c r="K156" s="93">
        <f>H156*I156</f>
        <v>0</v>
      </c>
      <c r="L156" s="7"/>
      <c r="M156" s="15"/>
      <c r="N156" s="7"/>
      <c r="O156" s="49"/>
      <c r="P156" s="71"/>
      <c r="R156" s="140" t="s">
        <v>236</v>
      </c>
      <c r="S156" s="1"/>
      <c r="T156" s="12"/>
      <c r="U156" s="13"/>
      <c r="V156" s="14"/>
      <c r="W156" s="93">
        <f>T156*U156</f>
        <v>0</v>
      </c>
      <c r="X156" s="7"/>
      <c r="Y156" s="15"/>
      <c r="Z156" s="7"/>
      <c r="AA156" s="49"/>
      <c r="AB156" s="71"/>
      <c r="AD156" s="140" t="s">
        <v>236</v>
      </c>
      <c r="AE156" s="1"/>
      <c r="AF156" s="12"/>
      <c r="AG156" s="13"/>
      <c r="AH156" s="14"/>
      <c r="AI156" s="93">
        <f>AF156*AG156</f>
        <v>0</v>
      </c>
      <c r="AJ156" s="7"/>
      <c r="AK156" s="15"/>
      <c r="AL156" s="7"/>
      <c r="AM156" s="49"/>
      <c r="AN156" s="71"/>
      <c r="AO156"/>
      <c r="AP156" s="140" t="s">
        <v>236</v>
      </c>
      <c r="AQ156" s="1"/>
      <c r="AR156" s="12"/>
      <c r="AS156" s="13"/>
      <c r="AT156" s="14"/>
      <c r="AU156" s="93">
        <f>AR156*AS156</f>
        <v>0</v>
      </c>
      <c r="AV156" s="7"/>
      <c r="AW156" s="15"/>
      <c r="AX156" s="7"/>
      <c r="AY156" s="49"/>
      <c r="AZ156" s="71"/>
    </row>
    <row r="157" spans="3:52" s="2" customFormat="1" ht="12.75" x14ac:dyDescent="0.2">
      <c r="C157" s="65" t="str">
        <f>'Begroting Totale Project'!C155</f>
        <v>Activiteit 6.4, kosten</v>
      </c>
      <c r="D157" s="109">
        <f t="shared" si="17"/>
        <v>0</v>
      </c>
      <c r="F157" s="140" t="s">
        <v>237</v>
      </c>
      <c r="G157" s="1"/>
      <c r="H157" s="12"/>
      <c r="I157" s="13"/>
      <c r="J157" s="14"/>
      <c r="K157" s="93">
        <f>H157*I157</f>
        <v>0</v>
      </c>
      <c r="L157" s="7"/>
      <c r="M157" s="15"/>
      <c r="N157" s="7"/>
      <c r="O157" s="49"/>
      <c r="P157" s="71"/>
      <c r="R157" s="140" t="s">
        <v>237</v>
      </c>
      <c r="S157" s="1"/>
      <c r="T157" s="12"/>
      <c r="U157" s="13"/>
      <c r="V157" s="14"/>
      <c r="W157" s="93">
        <f>T157*U157</f>
        <v>0</v>
      </c>
      <c r="X157" s="7"/>
      <c r="Y157" s="15"/>
      <c r="Z157" s="7"/>
      <c r="AA157" s="49"/>
      <c r="AB157" s="71"/>
      <c r="AD157" s="140" t="s">
        <v>237</v>
      </c>
      <c r="AE157" s="1"/>
      <c r="AF157" s="12"/>
      <c r="AG157" s="13"/>
      <c r="AH157" s="14"/>
      <c r="AI157" s="93">
        <f>AF157*AG157</f>
        <v>0</v>
      </c>
      <c r="AJ157" s="7"/>
      <c r="AK157" s="15"/>
      <c r="AL157" s="7"/>
      <c r="AM157" s="49"/>
      <c r="AN157" s="71"/>
      <c r="AO157"/>
      <c r="AP157" s="140" t="s">
        <v>237</v>
      </c>
      <c r="AQ157" s="1"/>
      <c r="AR157" s="12"/>
      <c r="AS157" s="13"/>
      <c r="AT157" s="14"/>
      <c r="AU157" s="93">
        <f>AR157*AS157</f>
        <v>0</v>
      </c>
      <c r="AV157" s="7"/>
      <c r="AW157" s="15"/>
      <c r="AX157" s="7"/>
      <c r="AY157" s="49"/>
      <c r="AZ157" s="71"/>
    </row>
    <row r="158" spans="3:52" s="2" customFormat="1" ht="12.75"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ht="12.75"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ht="12.75"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
        <v>86</v>
      </c>
      <c r="G164" s="79"/>
      <c r="H164" s="79"/>
      <c r="I164" s="79"/>
      <c r="J164" s="69"/>
      <c r="K164" s="79"/>
      <c r="L164" s="80"/>
      <c r="M164" s="79"/>
      <c r="N164" s="80"/>
      <c r="O164" s="81"/>
      <c r="P164" s="70"/>
      <c r="R164" s="76" t="s">
        <v>86</v>
      </c>
      <c r="S164" s="79"/>
      <c r="T164" s="79"/>
      <c r="U164" s="79"/>
      <c r="V164" s="69"/>
      <c r="W164" s="79"/>
      <c r="X164" s="80"/>
      <c r="Y164" s="79"/>
      <c r="Z164" s="80"/>
      <c r="AA164" s="81"/>
      <c r="AB164" s="70"/>
      <c r="AD164" s="76" t="s">
        <v>86</v>
      </c>
      <c r="AE164" s="79"/>
      <c r="AF164" s="79"/>
      <c r="AG164" s="79"/>
      <c r="AH164" s="69"/>
      <c r="AI164" s="79"/>
      <c r="AJ164" s="80"/>
      <c r="AK164" s="79"/>
      <c r="AL164" s="80"/>
      <c r="AM164" s="81"/>
      <c r="AN164" s="70"/>
      <c r="AO164"/>
      <c r="AP164" s="76" t="s">
        <v>86</v>
      </c>
      <c r="AQ164" s="79"/>
      <c r="AR164" s="79"/>
      <c r="AS164" s="79"/>
      <c r="AT164" s="69"/>
      <c r="AU164" s="79"/>
      <c r="AV164" s="80"/>
      <c r="AW164" s="79"/>
      <c r="AX164" s="80"/>
      <c r="AY164" s="81"/>
      <c r="AZ164" s="70"/>
    </row>
    <row r="165" spans="3:52" s="2" customFormat="1" ht="12.75"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ht="12.75" x14ac:dyDescent="0.2">
      <c r="C166" s="65" t="str">
        <f>'Begroting Totale Project'!C164</f>
        <v>Activiteit 7.1, inzet eigen uren</v>
      </c>
      <c r="D166" s="109">
        <f>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ht="12.75" x14ac:dyDescent="0.2">
      <c r="C167" s="65" t="str">
        <f>'Begroting Totale Project'!C165</f>
        <v>Activiteit 7.2, inzet eigen uren</v>
      </c>
      <c r="D167" s="109">
        <f t="shared" ref="D167:D169" si="18">K167+W167+AI167+AU167</f>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ht="12.75" x14ac:dyDescent="0.2">
      <c r="C168" s="65" t="str">
        <f>'Begroting Totale Project'!C166</f>
        <v>Activiteit 7.3, inzet eigen uren</v>
      </c>
      <c r="D168" s="109">
        <f t="shared" si="18"/>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ht="12.75" x14ac:dyDescent="0.2">
      <c r="C169" s="65" t="str">
        <f>'Begroting Totale Project'!C167</f>
        <v>Activiteit 7.4, inzet eigen uren</v>
      </c>
      <c r="D169" s="109">
        <f t="shared" si="18"/>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ht="12.75"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ht="12.75"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ht="12.75" x14ac:dyDescent="0.2">
      <c r="C173" s="65" t="str">
        <f>'Begroting Totale Project'!C171</f>
        <v>Activiteit 7.1, inhuur</v>
      </c>
      <c r="D173" s="109">
        <f>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ht="12.75" x14ac:dyDescent="0.2">
      <c r="C174" s="65" t="str">
        <f>'Begroting Totale Project'!C172</f>
        <v>Activiteit 7.2, inhuur</v>
      </c>
      <c r="D174" s="109">
        <f t="shared" ref="D174:D176" si="19">K174+W174+AI174+AU174</f>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ht="12.75" x14ac:dyDescent="0.2">
      <c r="C175" s="65" t="str">
        <f>'Begroting Totale Project'!C173</f>
        <v>Activiteit 7.3, inhuur</v>
      </c>
      <c r="D175" s="109">
        <f t="shared" si="19"/>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ht="12.75" x14ac:dyDescent="0.2">
      <c r="C176" s="65" t="str">
        <f>'Begroting Totale Project'!C174</f>
        <v>Activiteit 7.4, inhuur</v>
      </c>
      <c r="D176" s="109">
        <f t="shared" si="19"/>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ht="12.75"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ht="12.75"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ht="12.75" x14ac:dyDescent="0.2">
      <c r="C180" s="65" t="str">
        <f>'Begroting Totale Project'!C178</f>
        <v>Activiteit 7.1, kosten</v>
      </c>
      <c r="D180" s="109">
        <f>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ht="12.75" x14ac:dyDescent="0.2">
      <c r="C181" s="65" t="str">
        <f>'Begroting Totale Project'!C179</f>
        <v>Activiteit 7.2, kosten</v>
      </c>
      <c r="D181" s="109">
        <f t="shared" ref="D181:D183" si="20">K181+W181+AI181+AU181</f>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ht="12.75" x14ac:dyDescent="0.2">
      <c r="C182" s="65" t="str">
        <f>'Begroting Totale Project'!C180</f>
        <v>Activiteit 7.3, kosten</v>
      </c>
      <c r="D182" s="109">
        <f t="shared" si="20"/>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ht="12.75" x14ac:dyDescent="0.2">
      <c r="C183" s="65" t="str">
        <f>'Begroting Totale Project'!C181</f>
        <v>Activiteit 7.4, kosten</v>
      </c>
      <c r="D183" s="109">
        <f t="shared" si="20"/>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ht="12.75"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ht="12.75"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ht="12.75"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
        <v>87</v>
      </c>
      <c r="G190" s="79"/>
      <c r="H190" s="79"/>
      <c r="I190" s="79"/>
      <c r="J190" s="69"/>
      <c r="K190" s="79"/>
      <c r="L190" s="80"/>
      <c r="M190" s="79"/>
      <c r="N190" s="80"/>
      <c r="O190" s="81"/>
      <c r="P190" s="70"/>
      <c r="R190" s="76" t="s">
        <v>87</v>
      </c>
      <c r="S190" s="79"/>
      <c r="T190" s="79"/>
      <c r="U190" s="79"/>
      <c r="V190" s="69"/>
      <c r="W190" s="79"/>
      <c r="X190" s="80"/>
      <c r="Y190" s="79"/>
      <c r="Z190" s="80"/>
      <c r="AA190" s="81"/>
      <c r="AB190" s="70"/>
      <c r="AD190" s="76" t="s">
        <v>87</v>
      </c>
      <c r="AE190" s="79"/>
      <c r="AF190" s="79"/>
      <c r="AG190" s="79"/>
      <c r="AH190" s="69"/>
      <c r="AI190" s="79"/>
      <c r="AJ190" s="80"/>
      <c r="AK190" s="79"/>
      <c r="AL190" s="80"/>
      <c r="AM190" s="81"/>
      <c r="AN190" s="70"/>
      <c r="AO190"/>
      <c r="AP190" s="76" t="s">
        <v>87</v>
      </c>
      <c r="AQ190" s="79"/>
      <c r="AR190" s="79"/>
      <c r="AS190" s="79"/>
      <c r="AT190" s="69"/>
      <c r="AU190" s="79"/>
      <c r="AV190" s="80"/>
      <c r="AW190" s="79"/>
      <c r="AX190" s="80"/>
      <c r="AY190" s="81"/>
      <c r="AZ190" s="70"/>
    </row>
    <row r="191" spans="3:52" s="2" customFormat="1" ht="12.75"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ht="12.75" x14ac:dyDescent="0.2">
      <c r="C192" s="65" t="str">
        <f>'Begroting Totale Project'!C190</f>
        <v>Activiteit 8.1, inzet eigen uren</v>
      </c>
      <c r="D192" s="109">
        <f>K192+W192+AI192+AU192</f>
        <v>0</v>
      </c>
      <c r="F192" s="78" t="s">
        <v>98</v>
      </c>
      <c r="G192" s="1"/>
      <c r="H192" s="12"/>
      <c r="I192" s="13"/>
      <c r="J192" s="14"/>
      <c r="K192" s="93">
        <f>H192*I192</f>
        <v>0</v>
      </c>
      <c r="L192" s="7"/>
      <c r="M192" s="15"/>
      <c r="N192" s="7"/>
      <c r="O192" s="49"/>
      <c r="P192" s="71"/>
      <c r="R192" s="78" t="s">
        <v>98</v>
      </c>
      <c r="S192" s="1"/>
      <c r="T192" s="12"/>
      <c r="U192" s="13"/>
      <c r="V192" s="14"/>
      <c r="W192" s="93">
        <f>T192*U192</f>
        <v>0</v>
      </c>
      <c r="X192" s="7"/>
      <c r="Y192" s="15"/>
      <c r="Z192" s="7"/>
      <c r="AA192" s="49"/>
      <c r="AB192" s="71"/>
      <c r="AD192" s="78" t="s">
        <v>98</v>
      </c>
      <c r="AE192" s="1"/>
      <c r="AF192" s="12"/>
      <c r="AG192" s="13"/>
      <c r="AH192" s="14"/>
      <c r="AI192" s="93">
        <f>AF192*AG192</f>
        <v>0</v>
      </c>
      <c r="AJ192" s="7"/>
      <c r="AK192" s="15"/>
      <c r="AL192" s="7"/>
      <c r="AM192" s="49"/>
      <c r="AN192" s="71"/>
      <c r="AO192"/>
      <c r="AP192" s="78" t="s">
        <v>98</v>
      </c>
      <c r="AQ192" s="1"/>
      <c r="AR192" s="12"/>
      <c r="AS192" s="13"/>
      <c r="AT192" s="14"/>
      <c r="AU192" s="93">
        <f>AR192*AS192</f>
        <v>0</v>
      </c>
      <c r="AV192" s="7"/>
      <c r="AW192" s="15"/>
      <c r="AX192" s="7"/>
      <c r="AY192" s="49"/>
      <c r="AZ192" s="71"/>
    </row>
    <row r="193" spans="3:52" s="2" customFormat="1" ht="12.75" x14ac:dyDescent="0.2">
      <c r="C193" s="65" t="str">
        <f>'Begroting Totale Project'!C191</f>
        <v>Activiteit 8.2, inzet eigen uren</v>
      </c>
      <c r="D193" s="109">
        <f t="shared" ref="D193:D195" si="21">K193+W193+AI193+AU193</f>
        <v>0</v>
      </c>
      <c r="F193" s="78" t="s">
        <v>99</v>
      </c>
      <c r="G193" s="1"/>
      <c r="H193" s="12"/>
      <c r="I193" s="13"/>
      <c r="J193" s="14"/>
      <c r="K193" s="93">
        <f>H193*I193</f>
        <v>0</v>
      </c>
      <c r="L193" s="7"/>
      <c r="M193" s="15"/>
      <c r="N193" s="7"/>
      <c r="O193" s="49"/>
      <c r="P193" s="71"/>
      <c r="R193" s="78" t="s">
        <v>99</v>
      </c>
      <c r="S193" s="1"/>
      <c r="T193" s="12"/>
      <c r="U193" s="13"/>
      <c r="V193" s="14"/>
      <c r="W193" s="93">
        <f>T193*U193</f>
        <v>0</v>
      </c>
      <c r="X193" s="7"/>
      <c r="Y193" s="15"/>
      <c r="Z193" s="7"/>
      <c r="AA193" s="49"/>
      <c r="AB193" s="71"/>
      <c r="AD193" s="78" t="s">
        <v>99</v>
      </c>
      <c r="AE193" s="1"/>
      <c r="AF193" s="12"/>
      <c r="AG193" s="13"/>
      <c r="AH193" s="14"/>
      <c r="AI193" s="93">
        <f>AF193*AG193</f>
        <v>0</v>
      </c>
      <c r="AJ193" s="7"/>
      <c r="AK193" s="15"/>
      <c r="AL193" s="7"/>
      <c r="AM193" s="49"/>
      <c r="AN193" s="71"/>
      <c r="AO193"/>
      <c r="AP193" s="78" t="s">
        <v>99</v>
      </c>
      <c r="AQ193" s="1"/>
      <c r="AR193" s="12"/>
      <c r="AS193" s="13"/>
      <c r="AT193" s="14"/>
      <c r="AU193" s="93">
        <f>AR193*AS193</f>
        <v>0</v>
      </c>
      <c r="AV193" s="7"/>
      <c r="AW193" s="15"/>
      <c r="AX193" s="7"/>
      <c r="AY193" s="49"/>
      <c r="AZ193" s="71"/>
    </row>
    <row r="194" spans="3:52" s="2" customFormat="1" ht="12.75" x14ac:dyDescent="0.2">
      <c r="C194" s="65" t="str">
        <f>'Begroting Totale Project'!C192</f>
        <v>Activiteit 8.3, inzet eigen uren</v>
      </c>
      <c r="D194" s="109">
        <f t="shared" si="21"/>
        <v>0</v>
      </c>
      <c r="F194" s="78" t="s">
        <v>100</v>
      </c>
      <c r="G194" s="1"/>
      <c r="H194" s="12"/>
      <c r="I194" s="13"/>
      <c r="J194" s="14"/>
      <c r="K194" s="93">
        <f>H194*I194</f>
        <v>0</v>
      </c>
      <c r="L194" s="7"/>
      <c r="M194" s="15"/>
      <c r="N194" s="7"/>
      <c r="O194" s="49"/>
      <c r="P194" s="71"/>
      <c r="R194" s="78" t="s">
        <v>100</v>
      </c>
      <c r="S194" s="1"/>
      <c r="T194" s="12"/>
      <c r="U194" s="13"/>
      <c r="V194" s="14"/>
      <c r="W194" s="93">
        <f>T194*U194</f>
        <v>0</v>
      </c>
      <c r="X194" s="7"/>
      <c r="Y194" s="15"/>
      <c r="Z194" s="7"/>
      <c r="AA194" s="49"/>
      <c r="AB194" s="71"/>
      <c r="AD194" s="78" t="s">
        <v>100</v>
      </c>
      <c r="AE194" s="1"/>
      <c r="AF194" s="12"/>
      <c r="AG194" s="13"/>
      <c r="AH194" s="14"/>
      <c r="AI194" s="93">
        <f>AF194*AG194</f>
        <v>0</v>
      </c>
      <c r="AJ194" s="7"/>
      <c r="AK194" s="15"/>
      <c r="AL194" s="7"/>
      <c r="AM194" s="49"/>
      <c r="AN194" s="71"/>
      <c r="AO194"/>
      <c r="AP194" s="78" t="s">
        <v>100</v>
      </c>
      <c r="AQ194" s="1"/>
      <c r="AR194" s="12"/>
      <c r="AS194" s="13"/>
      <c r="AT194" s="14"/>
      <c r="AU194" s="93">
        <f>AR194*AS194</f>
        <v>0</v>
      </c>
      <c r="AV194" s="7"/>
      <c r="AW194" s="15"/>
      <c r="AX194" s="7"/>
      <c r="AY194" s="49"/>
      <c r="AZ194" s="71"/>
    </row>
    <row r="195" spans="3:52" s="2" customFormat="1" ht="12.75" x14ac:dyDescent="0.2">
      <c r="C195" s="65" t="str">
        <f>'Begroting Totale Project'!C193</f>
        <v>Activiteit 8.4, inzet eigen uren</v>
      </c>
      <c r="D195" s="109">
        <f t="shared" si="21"/>
        <v>0</v>
      </c>
      <c r="F195" s="78" t="s">
        <v>101</v>
      </c>
      <c r="G195" s="1"/>
      <c r="H195" s="12"/>
      <c r="I195" s="13"/>
      <c r="J195" s="4"/>
      <c r="K195" s="93">
        <f>H195*I195</f>
        <v>0</v>
      </c>
      <c r="L195" s="7"/>
      <c r="M195" s="15"/>
      <c r="N195" s="7"/>
      <c r="O195" s="49"/>
      <c r="P195" s="71"/>
      <c r="R195" s="78" t="s">
        <v>101</v>
      </c>
      <c r="S195" s="1"/>
      <c r="T195" s="12"/>
      <c r="U195" s="13"/>
      <c r="V195" s="4"/>
      <c r="W195" s="93">
        <f>T195*U195</f>
        <v>0</v>
      </c>
      <c r="X195" s="7"/>
      <c r="Y195" s="15"/>
      <c r="Z195" s="7"/>
      <c r="AA195" s="49"/>
      <c r="AB195" s="71"/>
      <c r="AD195" s="78" t="s">
        <v>101</v>
      </c>
      <c r="AE195" s="1"/>
      <c r="AF195" s="12"/>
      <c r="AG195" s="13"/>
      <c r="AH195" s="4"/>
      <c r="AI195" s="93">
        <f>AF195*AG195</f>
        <v>0</v>
      </c>
      <c r="AJ195" s="7"/>
      <c r="AK195" s="15"/>
      <c r="AL195" s="7"/>
      <c r="AM195" s="49"/>
      <c r="AN195" s="71"/>
      <c r="AO195"/>
      <c r="AP195" s="78" t="s">
        <v>101</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ht="12.75"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ht="12.75"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ht="12.75" x14ac:dyDescent="0.2">
      <c r="C199" s="65" t="str">
        <f>'Begroting Totale Project'!C197</f>
        <v>Activiteit 8.1, inhuur</v>
      </c>
      <c r="D199" s="109">
        <f>K199+W199+AI199+AU199</f>
        <v>0</v>
      </c>
      <c r="F199" s="78" t="s">
        <v>167</v>
      </c>
      <c r="G199" s="1"/>
      <c r="H199" s="1"/>
      <c r="I199" s="94"/>
      <c r="J199" s="4"/>
      <c r="K199" s="93">
        <f>H199*I199</f>
        <v>0</v>
      </c>
      <c r="L199" s="7"/>
      <c r="M199" s="15"/>
      <c r="N199" s="7"/>
      <c r="O199" s="49"/>
      <c r="P199" s="71"/>
      <c r="R199" s="78" t="s">
        <v>167</v>
      </c>
      <c r="S199" s="1"/>
      <c r="T199" s="1"/>
      <c r="U199" s="94"/>
      <c r="V199" s="4"/>
      <c r="W199" s="93">
        <f>T199*U199</f>
        <v>0</v>
      </c>
      <c r="X199" s="7"/>
      <c r="Y199" s="15"/>
      <c r="Z199" s="7"/>
      <c r="AA199" s="49"/>
      <c r="AB199" s="71"/>
      <c r="AD199" s="78" t="s">
        <v>167</v>
      </c>
      <c r="AE199" s="1"/>
      <c r="AF199" s="1"/>
      <c r="AG199" s="94"/>
      <c r="AH199" s="4"/>
      <c r="AI199" s="93">
        <f>AF199*AG199</f>
        <v>0</v>
      </c>
      <c r="AJ199" s="7"/>
      <c r="AK199" s="15"/>
      <c r="AL199" s="7"/>
      <c r="AM199" s="49"/>
      <c r="AN199" s="71"/>
      <c r="AO199"/>
      <c r="AP199" s="78" t="s">
        <v>167</v>
      </c>
      <c r="AQ199" s="1"/>
      <c r="AR199" s="1"/>
      <c r="AS199" s="94"/>
      <c r="AT199" s="4"/>
      <c r="AU199" s="93">
        <f>AR199*AS199</f>
        <v>0</v>
      </c>
      <c r="AV199" s="7"/>
      <c r="AW199" s="15"/>
      <c r="AX199" s="7"/>
      <c r="AY199" s="49"/>
      <c r="AZ199" s="71"/>
    </row>
    <row r="200" spans="3:52" s="2" customFormat="1" ht="12.75" x14ac:dyDescent="0.2">
      <c r="C200" s="65" t="str">
        <f>'Begroting Totale Project'!C198</f>
        <v>Activiteit 8.2, inhuur</v>
      </c>
      <c r="D200" s="109">
        <f t="shared" ref="D200:D202" si="22">K200+W200+AI200+AU200</f>
        <v>0</v>
      </c>
      <c r="F200" s="78" t="s">
        <v>168</v>
      </c>
      <c r="G200" s="1"/>
      <c r="H200" s="1"/>
      <c r="I200" s="94"/>
      <c r="J200" s="4"/>
      <c r="K200" s="93">
        <f>H200*I200</f>
        <v>0</v>
      </c>
      <c r="L200" s="7"/>
      <c r="M200" s="15"/>
      <c r="N200" s="7"/>
      <c r="O200" s="49"/>
      <c r="P200" s="71"/>
      <c r="R200" s="78" t="s">
        <v>168</v>
      </c>
      <c r="S200" s="1"/>
      <c r="T200" s="1"/>
      <c r="U200" s="94"/>
      <c r="V200" s="4"/>
      <c r="W200" s="93">
        <f>T200*U200</f>
        <v>0</v>
      </c>
      <c r="X200" s="7"/>
      <c r="Y200" s="15"/>
      <c r="Z200" s="7"/>
      <c r="AA200" s="49"/>
      <c r="AB200" s="71"/>
      <c r="AD200" s="78" t="s">
        <v>168</v>
      </c>
      <c r="AE200" s="1"/>
      <c r="AF200" s="1"/>
      <c r="AG200" s="94"/>
      <c r="AH200" s="4"/>
      <c r="AI200" s="93">
        <f>AF200*AG200</f>
        <v>0</v>
      </c>
      <c r="AJ200" s="7"/>
      <c r="AK200" s="15"/>
      <c r="AL200" s="7"/>
      <c r="AM200" s="49"/>
      <c r="AN200" s="71"/>
      <c r="AO200"/>
      <c r="AP200" s="78" t="s">
        <v>168</v>
      </c>
      <c r="AQ200" s="1"/>
      <c r="AR200" s="1"/>
      <c r="AS200" s="94"/>
      <c r="AT200" s="4"/>
      <c r="AU200" s="93">
        <f>AR200*AS200</f>
        <v>0</v>
      </c>
      <c r="AV200" s="7"/>
      <c r="AW200" s="15"/>
      <c r="AX200" s="7"/>
      <c r="AY200" s="49"/>
      <c r="AZ200" s="71"/>
    </row>
    <row r="201" spans="3:52" s="2" customFormat="1" ht="12.75" x14ac:dyDescent="0.2">
      <c r="C201" s="65" t="str">
        <f>'Begroting Totale Project'!C199</f>
        <v>Activiteit 8.3, inhuur</v>
      </c>
      <c r="D201" s="109">
        <f t="shared" si="22"/>
        <v>0</v>
      </c>
      <c r="F201" s="78" t="s">
        <v>169</v>
      </c>
      <c r="G201" s="1"/>
      <c r="H201" s="1"/>
      <c r="I201" s="94"/>
      <c r="J201" s="4"/>
      <c r="K201" s="93">
        <f>H201*I201</f>
        <v>0</v>
      </c>
      <c r="L201" s="7"/>
      <c r="M201" s="15"/>
      <c r="N201" s="7"/>
      <c r="O201" s="49"/>
      <c r="P201" s="71"/>
      <c r="R201" s="78" t="s">
        <v>169</v>
      </c>
      <c r="S201" s="1"/>
      <c r="T201" s="1"/>
      <c r="U201" s="94"/>
      <c r="V201" s="4"/>
      <c r="W201" s="93">
        <f>T201*U201</f>
        <v>0</v>
      </c>
      <c r="X201" s="7"/>
      <c r="Y201" s="15"/>
      <c r="Z201" s="7"/>
      <c r="AA201" s="49"/>
      <c r="AB201" s="71"/>
      <c r="AD201" s="78" t="s">
        <v>169</v>
      </c>
      <c r="AE201" s="1"/>
      <c r="AF201" s="1"/>
      <c r="AG201" s="94"/>
      <c r="AH201" s="4"/>
      <c r="AI201" s="93">
        <f>AF201*AG201</f>
        <v>0</v>
      </c>
      <c r="AJ201" s="7"/>
      <c r="AK201" s="15"/>
      <c r="AL201" s="7"/>
      <c r="AM201" s="49"/>
      <c r="AN201" s="71"/>
      <c r="AO201"/>
      <c r="AP201" s="78" t="s">
        <v>169</v>
      </c>
      <c r="AQ201" s="1"/>
      <c r="AR201" s="1"/>
      <c r="AS201" s="94"/>
      <c r="AT201" s="4"/>
      <c r="AU201" s="93">
        <f>AR201*AS201</f>
        <v>0</v>
      </c>
      <c r="AV201" s="7"/>
      <c r="AW201" s="15"/>
      <c r="AX201" s="7"/>
      <c r="AY201" s="49"/>
      <c r="AZ201" s="71"/>
    </row>
    <row r="202" spans="3:52" s="2" customFormat="1" ht="12.75" x14ac:dyDescent="0.2">
      <c r="C202" s="65" t="str">
        <f>'Begroting Totale Project'!C200</f>
        <v>Activiteit 8.4, inhuur</v>
      </c>
      <c r="D202" s="109">
        <f t="shared" si="22"/>
        <v>0</v>
      </c>
      <c r="F202" s="78" t="s">
        <v>170</v>
      </c>
      <c r="G202" s="1"/>
      <c r="H202" s="1"/>
      <c r="I202" s="94"/>
      <c r="J202" s="4"/>
      <c r="K202" s="93">
        <f>H202*I202</f>
        <v>0</v>
      </c>
      <c r="L202" s="7"/>
      <c r="M202" s="15"/>
      <c r="N202" s="7"/>
      <c r="O202" s="49"/>
      <c r="P202" s="71"/>
      <c r="R202" s="78" t="s">
        <v>170</v>
      </c>
      <c r="S202" s="1"/>
      <c r="T202" s="1"/>
      <c r="U202" s="94"/>
      <c r="V202" s="4"/>
      <c r="W202" s="93">
        <f>T202*U202</f>
        <v>0</v>
      </c>
      <c r="X202" s="7"/>
      <c r="Y202" s="15"/>
      <c r="Z202" s="7"/>
      <c r="AA202" s="49"/>
      <c r="AB202" s="71"/>
      <c r="AD202" s="78" t="s">
        <v>170</v>
      </c>
      <c r="AE202" s="1"/>
      <c r="AF202" s="1"/>
      <c r="AG202" s="94"/>
      <c r="AH202" s="4"/>
      <c r="AI202" s="93">
        <f>AF202*AG202</f>
        <v>0</v>
      </c>
      <c r="AJ202" s="7"/>
      <c r="AK202" s="15"/>
      <c r="AL202" s="7"/>
      <c r="AM202" s="49"/>
      <c r="AN202" s="71"/>
      <c r="AO202"/>
      <c r="AP202" s="78" t="s">
        <v>170</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ht="12.75"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ht="12.75"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ht="12.75" x14ac:dyDescent="0.2">
      <c r="C206" s="65" t="str">
        <f>'Begroting Totale Project'!C204</f>
        <v>Activiteit 8.1, kosten</v>
      </c>
      <c r="D206" s="109">
        <f>K206+W206+AI206+AU206</f>
        <v>0</v>
      </c>
      <c r="F206" s="140" t="s">
        <v>214</v>
      </c>
      <c r="G206" s="1"/>
      <c r="H206" s="12"/>
      <c r="I206" s="13"/>
      <c r="J206" s="14"/>
      <c r="K206" s="93">
        <f>H206*I206</f>
        <v>0</v>
      </c>
      <c r="L206" s="7"/>
      <c r="M206" s="15"/>
      <c r="N206" s="7"/>
      <c r="O206" s="49"/>
      <c r="P206" s="71"/>
      <c r="R206" s="140" t="s">
        <v>214</v>
      </c>
      <c r="S206" s="1"/>
      <c r="T206" s="12"/>
      <c r="U206" s="13"/>
      <c r="V206" s="14"/>
      <c r="W206" s="93">
        <f>T206*U206</f>
        <v>0</v>
      </c>
      <c r="X206" s="7"/>
      <c r="Y206" s="15"/>
      <c r="Z206" s="7"/>
      <c r="AA206" s="49"/>
      <c r="AB206" s="71"/>
      <c r="AD206" s="140" t="s">
        <v>214</v>
      </c>
      <c r="AE206" s="1"/>
      <c r="AF206" s="12"/>
      <c r="AG206" s="13"/>
      <c r="AH206" s="14"/>
      <c r="AI206" s="93">
        <f>AF206*AG206</f>
        <v>0</v>
      </c>
      <c r="AJ206" s="7"/>
      <c r="AK206" s="15"/>
      <c r="AL206" s="7"/>
      <c r="AM206" s="49"/>
      <c r="AN206" s="71"/>
      <c r="AO206"/>
      <c r="AP206" s="140" t="s">
        <v>214</v>
      </c>
      <c r="AQ206" s="1"/>
      <c r="AR206" s="12"/>
      <c r="AS206" s="13"/>
      <c r="AT206" s="14"/>
      <c r="AU206" s="93">
        <f>AR206*AS206</f>
        <v>0</v>
      </c>
      <c r="AV206" s="7"/>
      <c r="AW206" s="15"/>
      <c r="AX206" s="7"/>
      <c r="AY206" s="49"/>
      <c r="AZ206" s="71"/>
    </row>
    <row r="207" spans="3:52" s="2" customFormat="1" ht="12.75" x14ac:dyDescent="0.2">
      <c r="C207" s="65" t="str">
        <f>'Begroting Totale Project'!C205</f>
        <v>Activiteit 8.2, kosten</v>
      </c>
      <c r="D207" s="109">
        <f t="shared" ref="D207:D209" si="23">K207+W207+AI207+AU207</f>
        <v>0</v>
      </c>
      <c r="F207" s="140" t="s">
        <v>215</v>
      </c>
      <c r="G207" s="1"/>
      <c r="H207" s="12"/>
      <c r="I207" s="13"/>
      <c r="J207" s="14"/>
      <c r="K207" s="93">
        <f>H207*I207</f>
        <v>0</v>
      </c>
      <c r="L207" s="7"/>
      <c r="M207" s="15"/>
      <c r="N207" s="7"/>
      <c r="O207" s="49"/>
      <c r="P207" s="71"/>
      <c r="R207" s="140" t="s">
        <v>215</v>
      </c>
      <c r="S207" s="1"/>
      <c r="T207" s="12"/>
      <c r="U207" s="13"/>
      <c r="V207" s="14"/>
      <c r="W207" s="93">
        <f>T207*U207</f>
        <v>0</v>
      </c>
      <c r="X207" s="7"/>
      <c r="Y207" s="15"/>
      <c r="Z207" s="7"/>
      <c r="AA207" s="49"/>
      <c r="AB207" s="71"/>
      <c r="AD207" s="140" t="s">
        <v>215</v>
      </c>
      <c r="AE207" s="1"/>
      <c r="AF207" s="12"/>
      <c r="AG207" s="13"/>
      <c r="AH207" s="14"/>
      <c r="AI207" s="93">
        <f>AF207*AG207</f>
        <v>0</v>
      </c>
      <c r="AJ207" s="7"/>
      <c r="AK207" s="15"/>
      <c r="AL207" s="7"/>
      <c r="AM207" s="49"/>
      <c r="AN207" s="71"/>
      <c r="AO207"/>
      <c r="AP207" s="140" t="s">
        <v>215</v>
      </c>
      <c r="AQ207" s="1"/>
      <c r="AR207" s="12"/>
      <c r="AS207" s="13"/>
      <c r="AT207" s="14"/>
      <c r="AU207" s="93">
        <f>AR207*AS207</f>
        <v>0</v>
      </c>
      <c r="AV207" s="7"/>
      <c r="AW207" s="15"/>
      <c r="AX207" s="7"/>
      <c r="AY207" s="49"/>
      <c r="AZ207" s="71"/>
    </row>
    <row r="208" spans="3:52" s="2" customFormat="1" ht="12.75" x14ac:dyDescent="0.2">
      <c r="C208" s="65" t="str">
        <f>'Begroting Totale Project'!C206</f>
        <v>Activiteit 8.3, kosten</v>
      </c>
      <c r="D208" s="109">
        <f t="shared" si="23"/>
        <v>0</v>
      </c>
      <c r="F208" s="140" t="s">
        <v>240</v>
      </c>
      <c r="G208" s="1"/>
      <c r="H208" s="12"/>
      <c r="I208" s="13"/>
      <c r="J208" s="14"/>
      <c r="K208" s="93">
        <f>H208*I208</f>
        <v>0</v>
      </c>
      <c r="L208" s="7"/>
      <c r="M208" s="15"/>
      <c r="N208" s="7"/>
      <c r="O208" s="49"/>
      <c r="P208" s="71"/>
      <c r="R208" s="140" t="s">
        <v>240</v>
      </c>
      <c r="S208" s="1"/>
      <c r="T208" s="12"/>
      <c r="U208" s="13"/>
      <c r="V208" s="14"/>
      <c r="W208" s="93">
        <f>T208*U208</f>
        <v>0</v>
      </c>
      <c r="X208" s="7"/>
      <c r="Y208" s="15"/>
      <c r="Z208" s="7"/>
      <c r="AA208" s="49"/>
      <c r="AB208" s="71"/>
      <c r="AD208" s="140" t="s">
        <v>240</v>
      </c>
      <c r="AE208" s="1"/>
      <c r="AF208" s="12"/>
      <c r="AG208" s="13"/>
      <c r="AH208" s="14"/>
      <c r="AI208" s="93">
        <f>AF208*AG208</f>
        <v>0</v>
      </c>
      <c r="AJ208" s="7"/>
      <c r="AK208" s="15"/>
      <c r="AL208" s="7"/>
      <c r="AM208" s="49"/>
      <c r="AN208" s="71"/>
      <c r="AO208"/>
      <c r="AP208" s="140" t="s">
        <v>240</v>
      </c>
      <c r="AQ208" s="1"/>
      <c r="AR208" s="12"/>
      <c r="AS208" s="13"/>
      <c r="AT208" s="14"/>
      <c r="AU208" s="93">
        <f>AR208*AS208</f>
        <v>0</v>
      </c>
      <c r="AV208" s="7"/>
      <c r="AW208" s="15"/>
      <c r="AX208" s="7"/>
      <c r="AY208" s="49"/>
      <c r="AZ208" s="71"/>
    </row>
    <row r="209" spans="3:52" s="2" customFormat="1" ht="12.75" x14ac:dyDescent="0.2">
      <c r="C209" s="65" t="str">
        <f>'Begroting Totale Project'!C207</f>
        <v>Activiteit 8.4, kosten</v>
      </c>
      <c r="D209" s="109">
        <f t="shared" si="23"/>
        <v>0</v>
      </c>
      <c r="F209" s="140" t="s">
        <v>241</v>
      </c>
      <c r="G209" s="1"/>
      <c r="H209" s="12"/>
      <c r="I209" s="13"/>
      <c r="J209" s="14"/>
      <c r="K209" s="93">
        <f>H209*I209</f>
        <v>0</v>
      </c>
      <c r="L209" s="7"/>
      <c r="M209" s="15"/>
      <c r="N209" s="7"/>
      <c r="O209" s="49"/>
      <c r="P209" s="71"/>
      <c r="R209" s="140" t="s">
        <v>241</v>
      </c>
      <c r="S209" s="1"/>
      <c r="T209" s="12"/>
      <c r="U209" s="13"/>
      <c r="V209" s="14"/>
      <c r="W209" s="93">
        <f>T209*U209</f>
        <v>0</v>
      </c>
      <c r="X209" s="7"/>
      <c r="Y209" s="15"/>
      <c r="Z209" s="7"/>
      <c r="AA209" s="49"/>
      <c r="AB209" s="71"/>
      <c r="AD209" s="140" t="s">
        <v>241</v>
      </c>
      <c r="AE209" s="1"/>
      <c r="AF209" s="12"/>
      <c r="AG209" s="13"/>
      <c r="AH209" s="14"/>
      <c r="AI209" s="93">
        <f>AF209*AG209</f>
        <v>0</v>
      </c>
      <c r="AJ209" s="7"/>
      <c r="AK209" s="15"/>
      <c r="AL209" s="7"/>
      <c r="AM209" s="49"/>
      <c r="AN209" s="71"/>
      <c r="AO209"/>
      <c r="AP209" s="140" t="s">
        <v>241</v>
      </c>
      <c r="AQ209" s="1"/>
      <c r="AR209" s="12"/>
      <c r="AS209" s="13"/>
      <c r="AT209" s="14"/>
      <c r="AU209" s="93">
        <f>AR209*AS209</f>
        <v>0</v>
      </c>
      <c r="AV209" s="7"/>
      <c r="AW209" s="15"/>
      <c r="AX209" s="7"/>
      <c r="AY209" s="49"/>
      <c r="AZ209" s="71"/>
    </row>
    <row r="210" spans="3:52" s="2" customFormat="1" ht="12.75"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ht="12.75"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ht="12.75"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
        <v>88</v>
      </c>
      <c r="G216" s="79"/>
      <c r="H216" s="79"/>
      <c r="I216" s="79"/>
      <c r="J216" s="69"/>
      <c r="K216" s="79"/>
      <c r="L216" s="80"/>
      <c r="M216" s="79"/>
      <c r="N216" s="80"/>
      <c r="O216" s="81"/>
      <c r="P216" s="70"/>
      <c r="R216" s="76" t="s">
        <v>88</v>
      </c>
      <c r="S216" s="79"/>
      <c r="T216" s="79"/>
      <c r="U216" s="79"/>
      <c r="V216" s="69"/>
      <c r="W216" s="79"/>
      <c r="X216" s="80"/>
      <c r="Y216" s="79"/>
      <c r="Z216" s="80"/>
      <c r="AA216" s="81"/>
      <c r="AB216" s="70"/>
      <c r="AD216" s="76" t="s">
        <v>88</v>
      </c>
      <c r="AE216" s="79"/>
      <c r="AF216" s="79"/>
      <c r="AG216" s="79"/>
      <c r="AH216" s="69"/>
      <c r="AI216" s="79"/>
      <c r="AJ216" s="80"/>
      <c r="AK216" s="79"/>
      <c r="AL216" s="80"/>
      <c r="AM216" s="81"/>
      <c r="AN216" s="70"/>
      <c r="AO216"/>
      <c r="AP216" s="76" t="s">
        <v>88</v>
      </c>
      <c r="AQ216" s="79"/>
      <c r="AR216" s="79"/>
      <c r="AS216" s="79"/>
      <c r="AT216" s="69"/>
      <c r="AU216" s="79"/>
      <c r="AV216" s="80"/>
      <c r="AW216" s="79"/>
      <c r="AX216" s="80"/>
      <c r="AY216" s="81"/>
      <c r="AZ216" s="70"/>
    </row>
    <row r="217" spans="3:52" s="2" customFormat="1" ht="12.75"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ht="12.75" x14ac:dyDescent="0.2">
      <c r="C218" s="65" t="str">
        <f>'Begroting Totale Project'!C216</f>
        <v>Activiteit 9.1, inzet eigen uren</v>
      </c>
      <c r="D218" s="109">
        <f>K218+W218+AI218+AU218</f>
        <v>0</v>
      </c>
      <c r="F218" s="78" t="s">
        <v>102</v>
      </c>
      <c r="G218" s="1"/>
      <c r="H218" s="12"/>
      <c r="I218" s="13"/>
      <c r="J218" s="14"/>
      <c r="K218" s="93">
        <f>H218*I218</f>
        <v>0</v>
      </c>
      <c r="L218" s="7"/>
      <c r="M218" s="15"/>
      <c r="N218" s="7"/>
      <c r="O218" s="49"/>
      <c r="P218" s="71"/>
      <c r="R218" s="78" t="s">
        <v>102</v>
      </c>
      <c r="S218" s="1"/>
      <c r="T218" s="12"/>
      <c r="U218" s="13"/>
      <c r="V218" s="14"/>
      <c r="W218" s="93">
        <f>T218*U218</f>
        <v>0</v>
      </c>
      <c r="X218" s="7"/>
      <c r="Y218" s="15"/>
      <c r="Z218" s="7"/>
      <c r="AA218" s="49"/>
      <c r="AB218" s="71"/>
      <c r="AD218" s="78" t="s">
        <v>102</v>
      </c>
      <c r="AE218" s="1"/>
      <c r="AF218" s="12"/>
      <c r="AG218" s="13"/>
      <c r="AH218" s="14"/>
      <c r="AI218" s="93">
        <f>AF218*AG218</f>
        <v>0</v>
      </c>
      <c r="AJ218" s="7"/>
      <c r="AK218" s="15"/>
      <c r="AL218" s="7"/>
      <c r="AM218" s="49"/>
      <c r="AN218" s="71"/>
      <c r="AO218"/>
      <c r="AP218" s="78" t="s">
        <v>102</v>
      </c>
      <c r="AQ218" s="1"/>
      <c r="AR218" s="12"/>
      <c r="AS218" s="13"/>
      <c r="AT218" s="14"/>
      <c r="AU218" s="93">
        <f>AR218*AS218</f>
        <v>0</v>
      </c>
      <c r="AV218" s="7"/>
      <c r="AW218" s="15"/>
      <c r="AX218" s="7"/>
      <c r="AY218" s="49"/>
      <c r="AZ218" s="71"/>
    </row>
    <row r="219" spans="3:52" s="2" customFormat="1" ht="12.75" x14ac:dyDescent="0.2">
      <c r="C219" s="65" t="str">
        <f>'Begroting Totale Project'!C217</f>
        <v>Activiteit 9.2, inzet eigen uren</v>
      </c>
      <c r="D219" s="109">
        <f t="shared" ref="D219:D221" si="24">K219+W219+AI219+AU219</f>
        <v>0</v>
      </c>
      <c r="F219" s="78" t="s">
        <v>103</v>
      </c>
      <c r="G219" s="1"/>
      <c r="H219" s="12"/>
      <c r="I219" s="13"/>
      <c r="J219" s="14"/>
      <c r="K219" s="93">
        <f>H219*I219</f>
        <v>0</v>
      </c>
      <c r="L219" s="7"/>
      <c r="M219" s="15"/>
      <c r="N219" s="7"/>
      <c r="O219" s="49"/>
      <c r="P219" s="71"/>
      <c r="R219" s="78" t="s">
        <v>103</v>
      </c>
      <c r="S219" s="1"/>
      <c r="T219" s="12"/>
      <c r="U219" s="13"/>
      <c r="V219" s="14"/>
      <c r="W219" s="93">
        <f>T219*U219</f>
        <v>0</v>
      </c>
      <c r="X219" s="7"/>
      <c r="Y219" s="15"/>
      <c r="Z219" s="7"/>
      <c r="AA219" s="49"/>
      <c r="AB219" s="71"/>
      <c r="AD219" s="78" t="s">
        <v>103</v>
      </c>
      <c r="AE219" s="1"/>
      <c r="AF219" s="12"/>
      <c r="AG219" s="13"/>
      <c r="AH219" s="14"/>
      <c r="AI219" s="93">
        <f>AF219*AG219</f>
        <v>0</v>
      </c>
      <c r="AJ219" s="7"/>
      <c r="AK219" s="15"/>
      <c r="AL219" s="7"/>
      <c r="AM219" s="49"/>
      <c r="AN219" s="71"/>
      <c r="AO219"/>
      <c r="AP219" s="78" t="s">
        <v>103</v>
      </c>
      <c r="AQ219" s="1"/>
      <c r="AR219" s="12"/>
      <c r="AS219" s="13"/>
      <c r="AT219" s="14"/>
      <c r="AU219" s="93">
        <f>AR219*AS219</f>
        <v>0</v>
      </c>
      <c r="AV219" s="7"/>
      <c r="AW219" s="15"/>
      <c r="AX219" s="7"/>
      <c r="AY219" s="49"/>
      <c r="AZ219" s="71"/>
    </row>
    <row r="220" spans="3:52" s="2" customFormat="1" ht="12.75" x14ac:dyDescent="0.2">
      <c r="C220" s="65" t="str">
        <f>'Begroting Totale Project'!C218</f>
        <v>Activiteit 9.3, inzet eigen uren</v>
      </c>
      <c r="D220" s="109">
        <f t="shared" si="24"/>
        <v>0</v>
      </c>
      <c r="F220" s="78" t="s">
        <v>104</v>
      </c>
      <c r="G220" s="1"/>
      <c r="H220" s="12"/>
      <c r="I220" s="13"/>
      <c r="J220" s="14"/>
      <c r="K220" s="93">
        <f>H220*I220</f>
        <v>0</v>
      </c>
      <c r="L220" s="7"/>
      <c r="M220" s="15"/>
      <c r="N220" s="7"/>
      <c r="O220" s="49"/>
      <c r="P220" s="71"/>
      <c r="R220" s="78" t="s">
        <v>104</v>
      </c>
      <c r="S220" s="1"/>
      <c r="T220" s="12"/>
      <c r="U220" s="13"/>
      <c r="V220" s="14"/>
      <c r="W220" s="93">
        <f>T220*U220</f>
        <v>0</v>
      </c>
      <c r="X220" s="7"/>
      <c r="Y220" s="15"/>
      <c r="Z220" s="7"/>
      <c r="AA220" s="49"/>
      <c r="AB220" s="71"/>
      <c r="AD220" s="78" t="s">
        <v>104</v>
      </c>
      <c r="AE220" s="1"/>
      <c r="AF220" s="12"/>
      <c r="AG220" s="13"/>
      <c r="AH220" s="14"/>
      <c r="AI220" s="93">
        <f>AF220*AG220</f>
        <v>0</v>
      </c>
      <c r="AJ220" s="7"/>
      <c r="AK220" s="15"/>
      <c r="AL220" s="7"/>
      <c r="AM220" s="49"/>
      <c r="AN220" s="71"/>
      <c r="AO220"/>
      <c r="AP220" s="78" t="s">
        <v>104</v>
      </c>
      <c r="AQ220" s="1"/>
      <c r="AR220" s="12"/>
      <c r="AS220" s="13"/>
      <c r="AT220" s="14"/>
      <c r="AU220" s="93">
        <f>AR220*AS220</f>
        <v>0</v>
      </c>
      <c r="AV220" s="7"/>
      <c r="AW220" s="15"/>
      <c r="AX220" s="7"/>
      <c r="AY220" s="49"/>
      <c r="AZ220" s="71"/>
    </row>
    <row r="221" spans="3:52" s="2" customFormat="1" ht="12.75" x14ac:dyDescent="0.2">
      <c r="C221" s="65" t="str">
        <f>'Begroting Totale Project'!C219</f>
        <v>Activiteit 9.4, inzet eigen uren</v>
      </c>
      <c r="D221" s="109">
        <f t="shared" si="24"/>
        <v>0</v>
      </c>
      <c r="F221" s="78" t="s">
        <v>105</v>
      </c>
      <c r="G221" s="1"/>
      <c r="H221" s="12"/>
      <c r="I221" s="13"/>
      <c r="J221" s="4"/>
      <c r="K221" s="93">
        <f>H221*I221</f>
        <v>0</v>
      </c>
      <c r="L221" s="7"/>
      <c r="M221" s="15"/>
      <c r="N221" s="7"/>
      <c r="O221" s="49"/>
      <c r="P221" s="71"/>
      <c r="R221" s="78" t="s">
        <v>105</v>
      </c>
      <c r="S221" s="1"/>
      <c r="T221" s="12"/>
      <c r="U221" s="13"/>
      <c r="V221" s="4"/>
      <c r="W221" s="93">
        <f>T221*U221</f>
        <v>0</v>
      </c>
      <c r="X221" s="7"/>
      <c r="Y221" s="15"/>
      <c r="Z221" s="7"/>
      <c r="AA221" s="49"/>
      <c r="AB221" s="71"/>
      <c r="AD221" s="78" t="s">
        <v>105</v>
      </c>
      <c r="AE221" s="1"/>
      <c r="AF221" s="12"/>
      <c r="AG221" s="13"/>
      <c r="AH221" s="4"/>
      <c r="AI221" s="93">
        <f>AF221*AG221</f>
        <v>0</v>
      </c>
      <c r="AJ221" s="7"/>
      <c r="AK221" s="15"/>
      <c r="AL221" s="7"/>
      <c r="AM221" s="49"/>
      <c r="AN221" s="71"/>
      <c r="AO221"/>
      <c r="AP221" s="78" t="s">
        <v>105</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ht="12.75"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ht="12.75"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ht="12.75" x14ac:dyDescent="0.2">
      <c r="C225" s="65" t="str">
        <f>'Begroting Totale Project'!C223</f>
        <v>Activiteit 9.1, inhuur</v>
      </c>
      <c r="D225" s="109">
        <f>K225+W225+AI225+AU225</f>
        <v>0</v>
      </c>
      <c r="F225" s="78" t="s">
        <v>171</v>
      </c>
      <c r="G225" s="1"/>
      <c r="H225" s="1"/>
      <c r="I225" s="94"/>
      <c r="J225" s="4"/>
      <c r="K225" s="93">
        <f>H225*I225</f>
        <v>0</v>
      </c>
      <c r="L225" s="7"/>
      <c r="M225" s="15"/>
      <c r="N225" s="7"/>
      <c r="O225" s="49"/>
      <c r="P225" s="71"/>
      <c r="R225" s="78" t="s">
        <v>171</v>
      </c>
      <c r="S225" s="1"/>
      <c r="T225" s="1"/>
      <c r="U225" s="94"/>
      <c r="V225" s="4"/>
      <c r="W225" s="93">
        <f>T225*U225</f>
        <v>0</v>
      </c>
      <c r="X225" s="7"/>
      <c r="Y225" s="15"/>
      <c r="Z225" s="7"/>
      <c r="AA225" s="49"/>
      <c r="AB225" s="71"/>
      <c r="AD225" s="78" t="s">
        <v>171</v>
      </c>
      <c r="AE225" s="1"/>
      <c r="AF225" s="1"/>
      <c r="AG225" s="94"/>
      <c r="AH225" s="4"/>
      <c r="AI225" s="93">
        <f>AF225*AG225</f>
        <v>0</v>
      </c>
      <c r="AJ225" s="7"/>
      <c r="AK225" s="15"/>
      <c r="AL225" s="7"/>
      <c r="AM225" s="49"/>
      <c r="AN225" s="71"/>
      <c r="AO225"/>
      <c r="AP225" s="78" t="s">
        <v>171</v>
      </c>
      <c r="AQ225" s="1"/>
      <c r="AR225" s="1"/>
      <c r="AS225" s="94"/>
      <c r="AT225" s="4"/>
      <c r="AU225" s="93">
        <f>AR225*AS225</f>
        <v>0</v>
      </c>
      <c r="AV225" s="7"/>
      <c r="AW225" s="15"/>
      <c r="AX225" s="7"/>
      <c r="AY225" s="49"/>
      <c r="AZ225" s="71"/>
    </row>
    <row r="226" spans="3:52" s="2" customFormat="1" ht="12.75" x14ac:dyDescent="0.2">
      <c r="C226" s="65" t="str">
        <f>'Begroting Totale Project'!C224</f>
        <v>Activiteit 9.2, inhuur</v>
      </c>
      <c r="D226" s="109">
        <f t="shared" ref="D226:D228" si="25">K226+W226+AI226+AU226</f>
        <v>0</v>
      </c>
      <c r="F226" s="78" t="s">
        <v>172</v>
      </c>
      <c r="G226" s="1"/>
      <c r="H226" s="1"/>
      <c r="I226" s="94"/>
      <c r="J226" s="4"/>
      <c r="K226" s="93">
        <f>H226*I226</f>
        <v>0</v>
      </c>
      <c r="L226" s="7"/>
      <c r="M226" s="15"/>
      <c r="N226" s="7"/>
      <c r="O226" s="49"/>
      <c r="P226" s="71"/>
      <c r="R226" s="78" t="s">
        <v>172</v>
      </c>
      <c r="S226" s="1"/>
      <c r="T226" s="1"/>
      <c r="U226" s="94"/>
      <c r="V226" s="4"/>
      <c r="W226" s="93">
        <f>T226*U226</f>
        <v>0</v>
      </c>
      <c r="X226" s="7"/>
      <c r="Y226" s="15"/>
      <c r="Z226" s="7"/>
      <c r="AA226" s="49"/>
      <c r="AB226" s="71"/>
      <c r="AD226" s="78" t="s">
        <v>172</v>
      </c>
      <c r="AE226" s="1"/>
      <c r="AF226" s="1"/>
      <c r="AG226" s="94"/>
      <c r="AH226" s="4"/>
      <c r="AI226" s="93">
        <f>AF226*AG226</f>
        <v>0</v>
      </c>
      <c r="AJ226" s="7"/>
      <c r="AK226" s="15"/>
      <c r="AL226" s="7"/>
      <c r="AM226" s="49"/>
      <c r="AN226" s="71"/>
      <c r="AO226"/>
      <c r="AP226" s="78" t="s">
        <v>172</v>
      </c>
      <c r="AQ226" s="1"/>
      <c r="AR226" s="1"/>
      <c r="AS226" s="94"/>
      <c r="AT226" s="4"/>
      <c r="AU226" s="93">
        <f>AR226*AS226</f>
        <v>0</v>
      </c>
      <c r="AV226" s="7"/>
      <c r="AW226" s="15"/>
      <c r="AX226" s="7"/>
      <c r="AY226" s="49"/>
      <c r="AZ226" s="71"/>
    </row>
    <row r="227" spans="3:52" s="2" customFormat="1" ht="12.75" x14ac:dyDescent="0.2">
      <c r="C227" s="65" t="str">
        <f>'Begroting Totale Project'!C225</f>
        <v>Activiteit 9.3, inhuur</v>
      </c>
      <c r="D227" s="109">
        <f t="shared" si="25"/>
        <v>0</v>
      </c>
      <c r="F227" s="78" t="s">
        <v>173</v>
      </c>
      <c r="G227" s="1"/>
      <c r="H227" s="1"/>
      <c r="I227" s="94"/>
      <c r="J227" s="4"/>
      <c r="K227" s="93">
        <f>H227*I227</f>
        <v>0</v>
      </c>
      <c r="L227" s="7"/>
      <c r="M227" s="15"/>
      <c r="N227" s="7"/>
      <c r="O227" s="49"/>
      <c r="P227" s="71"/>
      <c r="R227" s="78" t="s">
        <v>173</v>
      </c>
      <c r="S227" s="1"/>
      <c r="T227" s="1"/>
      <c r="U227" s="94"/>
      <c r="V227" s="4"/>
      <c r="W227" s="93">
        <f>T227*U227</f>
        <v>0</v>
      </c>
      <c r="X227" s="7"/>
      <c r="Y227" s="15"/>
      <c r="Z227" s="7"/>
      <c r="AA227" s="49"/>
      <c r="AB227" s="71"/>
      <c r="AD227" s="78" t="s">
        <v>173</v>
      </c>
      <c r="AE227" s="1"/>
      <c r="AF227" s="1"/>
      <c r="AG227" s="94"/>
      <c r="AH227" s="4"/>
      <c r="AI227" s="93">
        <f>AF227*AG227</f>
        <v>0</v>
      </c>
      <c r="AJ227" s="7"/>
      <c r="AK227" s="15"/>
      <c r="AL227" s="7"/>
      <c r="AM227" s="49"/>
      <c r="AN227" s="71"/>
      <c r="AO227"/>
      <c r="AP227" s="78" t="s">
        <v>173</v>
      </c>
      <c r="AQ227" s="1"/>
      <c r="AR227" s="1"/>
      <c r="AS227" s="94"/>
      <c r="AT227" s="4"/>
      <c r="AU227" s="93">
        <f>AR227*AS227</f>
        <v>0</v>
      </c>
      <c r="AV227" s="7"/>
      <c r="AW227" s="15"/>
      <c r="AX227" s="7"/>
      <c r="AY227" s="49"/>
      <c r="AZ227" s="71"/>
    </row>
    <row r="228" spans="3:52" s="2" customFormat="1" ht="12.75" x14ac:dyDescent="0.2">
      <c r="C228" s="65" t="str">
        <f>'Begroting Totale Project'!C226</f>
        <v>Activiteit 9.4, inhuur</v>
      </c>
      <c r="D228" s="109">
        <f t="shared" si="25"/>
        <v>0</v>
      </c>
      <c r="F228" s="78" t="s">
        <v>174</v>
      </c>
      <c r="G228" s="1"/>
      <c r="H228" s="1"/>
      <c r="I228" s="94"/>
      <c r="J228" s="4"/>
      <c r="K228" s="93">
        <f>H228*I228</f>
        <v>0</v>
      </c>
      <c r="L228" s="7"/>
      <c r="M228" s="15"/>
      <c r="N228" s="7"/>
      <c r="O228" s="49"/>
      <c r="P228" s="71"/>
      <c r="R228" s="78" t="s">
        <v>174</v>
      </c>
      <c r="S228" s="1"/>
      <c r="T228" s="1"/>
      <c r="U228" s="94"/>
      <c r="V228" s="4"/>
      <c r="W228" s="93">
        <f>T228*U228</f>
        <v>0</v>
      </c>
      <c r="X228" s="7"/>
      <c r="Y228" s="15"/>
      <c r="Z228" s="7"/>
      <c r="AA228" s="49"/>
      <c r="AB228" s="71"/>
      <c r="AD228" s="78" t="s">
        <v>174</v>
      </c>
      <c r="AE228" s="1"/>
      <c r="AF228" s="1"/>
      <c r="AG228" s="94"/>
      <c r="AH228" s="4"/>
      <c r="AI228" s="93">
        <f>AF228*AG228</f>
        <v>0</v>
      </c>
      <c r="AJ228" s="7"/>
      <c r="AK228" s="15"/>
      <c r="AL228" s="7"/>
      <c r="AM228" s="49"/>
      <c r="AN228" s="71"/>
      <c r="AO228"/>
      <c r="AP228" s="78" t="s">
        <v>174</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ht="12.75"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ht="12.75"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ht="12.75" x14ac:dyDescent="0.2">
      <c r="C232" s="65" t="str">
        <f>'Begroting Totale Project'!C230</f>
        <v>Activiteit 9.1, kosten</v>
      </c>
      <c r="D232" s="109">
        <f>K232+W232+AI232+AU232</f>
        <v>0</v>
      </c>
      <c r="F232" s="140" t="s">
        <v>218</v>
      </c>
      <c r="G232" s="1"/>
      <c r="H232" s="12"/>
      <c r="I232" s="13"/>
      <c r="J232" s="14"/>
      <c r="K232" s="93">
        <f>H232*I232</f>
        <v>0</v>
      </c>
      <c r="L232" s="7"/>
      <c r="M232" s="15"/>
      <c r="N232" s="7"/>
      <c r="O232" s="49"/>
      <c r="P232" s="71"/>
      <c r="R232" s="140" t="s">
        <v>218</v>
      </c>
      <c r="S232" s="1"/>
      <c r="T232" s="12"/>
      <c r="U232" s="13"/>
      <c r="V232" s="14"/>
      <c r="W232" s="93">
        <f>T232*U232</f>
        <v>0</v>
      </c>
      <c r="X232" s="7"/>
      <c r="Y232" s="15"/>
      <c r="Z232" s="7"/>
      <c r="AA232" s="49"/>
      <c r="AB232" s="71"/>
      <c r="AD232" s="140" t="s">
        <v>218</v>
      </c>
      <c r="AE232" s="1"/>
      <c r="AF232" s="12"/>
      <c r="AG232" s="13"/>
      <c r="AH232" s="14"/>
      <c r="AI232" s="93">
        <f>AF232*AG232</f>
        <v>0</v>
      </c>
      <c r="AJ232" s="7"/>
      <c r="AK232" s="15"/>
      <c r="AL232" s="7"/>
      <c r="AM232" s="49"/>
      <c r="AN232" s="71"/>
      <c r="AO232"/>
      <c r="AP232" s="140" t="s">
        <v>218</v>
      </c>
      <c r="AQ232" s="1"/>
      <c r="AR232" s="12"/>
      <c r="AS232" s="13"/>
      <c r="AT232" s="14"/>
      <c r="AU232" s="93">
        <f>AR232*AS232</f>
        <v>0</v>
      </c>
      <c r="AV232" s="7"/>
      <c r="AW232" s="15"/>
      <c r="AX232" s="7"/>
      <c r="AY232" s="49"/>
      <c r="AZ232" s="71"/>
    </row>
    <row r="233" spans="3:52" s="2" customFormat="1" ht="12.75" x14ac:dyDescent="0.2">
      <c r="C233" s="65" t="str">
        <f>'Begroting Totale Project'!C231</f>
        <v>Activiteit 9.2, kosten</v>
      </c>
      <c r="D233" s="109">
        <f t="shared" ref="D233:D235" si="26">K233+W233+AI233+AU233</f>
        <v>0</v>
      </c>
      <c r="F233" s="140" t="s">
        <v>219</v>
      </c>
      <c r="G233" s="1"/>
      <c r="H233" s="12"/>
      <c r="I233" s="13"/>
      <c r="J233" s="14"/>
      <c r="K233" s="93">
        <f>H233*I233</f>
        <v>0</v>
      </c>
      <c r="L233" s="7"/>
      <c r="M233" s="15"/>
      <c r="N233" s="7"/>
      <c r="O233" s="49"/>
      <c r="P233" s="71"/>
      <c r="R233" s="140" t="s">
        <v>219</v>
      </c>
      <c r="S233" s="1"/>
      <c r="T233" s="12"/>
      <c r="U233" s="13"/>
      <c r="V233" s="14"/>
      <c r="W233" s="93">
        <f>T233*U233</f>
        <v>0</v>
      </c>
      <c r="X233" s="7"/>
      <c r="Y233" s="15"/>
      <c r="Z233" s="7"/>
      <c r="AA233" s="49"/>
      <c r="AB233" s="71"/>
      <c r="AD233" s="140" t="s">
        <v>219</v>
      </c>
      <c r="AE233" s="1"/>
      <c r="AF233" s="12"/>
      <c r="AG233" s="13"/>
      <c r="AH233" s="14"/>
      <c r="AI233" s="93">
        <f>AF233*AG233</f>
        <v>0</v>
      </c>
      <c r="AJ233" s="7"/>
      <c r="AK233" s="15"/>
      <c r="AL233" s="7"/>
      <c r="AM233" s="49"/>
      <c r="AN233" s="71"/>
      <c r="AO233"/>
      <c r="AP233" s="140" t="s">
        <v>219</v>
      </c>
      <c r="AQ233" s="1"/>
      <c r="AR233" s="12"/>
      <c r="AS233" s="13"/>
      <c r="AT233" s="14"/>
      <c r="AU233" s="93">
        <f>AR233*AS233</f>
        <v>0</v>
      </c>
      <c r="AV233" s="7"/>
      <c r="AW233" s="15"/>
      <c r="AX233" s="7"/>
      <c r="AY233" s="49"/>
      <c r="AZ233" s="71"/>
    </row>
    <row r="234" spans="3:52" s="2" customFormat="1" ht="12.75" x14ac:dyDescent="0.2">
      <c r="C234" s="65" t="str">
        <f>'Begroting Totale Project'!C232</f>
        <v>Activiteit 9.3, kosten</v>
      </c>
      <c r="D234" s="109">
        <f t="shared" si="26"/>
        <v>0</v>
      </c>
      <c r="F234" s="140" t="s">
        <v>242</v>
      </c>
      <c r="G234" s="1"/>
      <c r="H234" s="12"/>
      <c r="I234" s="13"/>
      <c r="J234" s="14"/>
      <c r="K234" s="93">
        <f>H234*I234</f>
        <v>0</v>
      </c>
      <c r="L234" s="7"/>
      <c r="M234" s="15"/>
      <c r="N234" s="7"/>
      <c r="O234" s="49"/>
      <c r="P234" s="71"/>
      <c r="R234" s="140" t="s">
        <v>242</v>
      </c>
      <c r="S234" s="1"/>
      <c r="T234" s="12"/>
      <c r="U234" s="13"/>
      <c r="V234" s="14"/>
      <c r="W234" s="93">
        <f>T234*U234</f>
        <v>0</v>
      </c>
      <c r="X234" s="7"/>
      <c r="Y234" s="15"/>
      <c r="Z234" s="7"/>
      <c r="AA234" s="49"/>
      <c r="AB234" s="71"/>
      <c r="AD234" s="140" t="s">
        <v>242</v>
      </c>
      <c r="AE234" s="1"/>
      <c r="AF234" s="12"/>
      <c r="AG234" s="13"/>
      <c r="AH234" s="14"/>
      <c r="AI234" s="93">
        <f>AF234*AG234</f>
        <v>0</v>
      </c>
      <c r="AJ234" s="7"/>
      <c r="AK234" s="15"/>
      <c r="AL234" s="7"/>
      <c r="AM234" s="49"/>
      <c r="AN234" s="71"/>
      <c r="AO234"/>
      <c r="AP234" s="140" t="s">
        <v>242</v>
      </c>
      <c r="AQ234" s="1"/>
      <c r="AR234" s="12"/>
      <c r="AS234" s="13"/>
      <c r="AT234" s="14"/>
      <c r="AU234" s="93">
        <f>AR234*AS234</f>
        <v>0</v>
      </c>
      <c r="AV234" s="7"/>
      <c r="AW234" s="15"/>
      <c r="AX234" s="7"/>
      <c r="AY234" s="49"/>
      <c r="AZ234" s="71"/>
    </row>
    <row r="235" spans="3:52" s="2" customFormat="1" ht="12.75" x14ac:dyDescent="0.2">
      <c r="C235" s="65" t="str">
        <f>'Begroting Totale Project'!C233</f>
        <v>Activiteit 9.4, kosten</v>
      </c>
      <c r="D235" s="109">
        <f t="shared" si="26"/>
        <v>0</v>
      </c>
      <c r="F235" s="140" t="s">
        <v>243</v>
      </c>
      <c r="G235" s="1"/>
      <c r="H235" s="12"/>
      <c r="I235" s="13"/>
      <c r="J235" s="14"/>
      <c r="K235" s="93">
        <f>H235*I235</f>
        <v>0</v>
      </c>
      <c r="L235" s="7"/>
      <c r="M235" s="15"/>
      <c r="N235" s="7"/>
      <c r="O235" s="49"/>
      <c r="P235" s="71"/>
      <c r="R235" s="140" t="s">
        <v>243</v>
      </c>
      <c r="S235" s="1"/>
      <c r="T235" s="12"/>
      <c r="U235" s="13"/>
      <c r="V235" s="14"/>
      <c r="W235" s="93">
        <f>T235*U235</f>
        <v>0</v>
      </c>
      <c r="X235" s="7"/>
      <c r="Y235" s="15"/>
      <c r="Z235" s="7"/>
      <c r="AA235" s="49"/>
      <c r="AB235" s="71"/>
      <c r="AD235" s="140" t="s">
        <v>243</v>
      </c>
      <c r="AE235" s="1"/>
      <c r="AF235" s="12"/>
      <c r="AG235" s="13"/>
      <c r="AH235" s="14"/>
      <c r="AI235" s="93">
        <f>AF235*AG235</f>
        <v>0</v>
      </c>
      <c r="AJ235" s="7"/>
      <c r="AK235" s="15"/>
      <c r="AL235" s="7"/>
      <c r="AM235" s="49"/>
      <c r="AN235" s="71"/>
      <c r="AO235"/>
      <c r="AP235" s="140" t="s">
        <v>243</v>
      </c>
      <c r="AQ235" s="1"/>
      <c r="AR235" s="12"/>
      <c r="AS235" s="13"/>
      <c r="AT235" s="14"/>
      <c r="AU235" s="93">
        <f>AR235*AS235</f>
        <v>0</v>
      </c>
      <c r="AV235" s="7"/>
      <c r="AW235" s="15"/>
      <c r="AX235" s="7"/>
      <c r="AY235" s="49"/>
      <c r="AZ235" s="71"/>
    </row>
    <row r="236" spans="3:52" s="2" customFormat="1" ht="12.75"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ht="12.75"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ht="12.75"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297</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
        <v>89</v>
      </c>
      <c r="G242" s="79"/>
      <c r="H242" s="79"/>
      <c r="I242" s="79"/>
      <c r="J242" s="69"/>
      <c r="K242" s="79"/>
      <c r="L242" s="80"/>
      <c r="M242" s="79"/>
      <c r="N242" s="80"/>
      <c r="O242" s="81"/>
      <c r="P242" s="70"/>
      <c r="R242" s="76" t="s">
        <v>89</v>
      </c>
      <c r="S242" s="79"/>
      <c r="T242" s="79"/>
      <c r="U242" s="79"/>
      <c r="V242" s="69"/>
      <c r="W242" s="79"/>
      <c r="X242" s="80"/>
      <c r="Y242" s="79"/>
      <c r="Z242" s="80"/>
      <c r="AA242" s="81"/>
      <c r="AB242" s="70"/>
      <c r="AD242" s="76" t="s">
        <v>89</v>
      </c>
      <c r="AE242" s="79"/>
      <c r="AF242" s="79"/>
      <c r="AG242" s="79"/>
      <c r="AH242" s="69"/>
      <c r="AI242" s="79"/>
      <c r="AJ242" s="80"/>
      <c r="AK242" s="79"/>
      <c r="AL242" s="80"/>
      <c r="AM242" s="81"/>
      <c r="AN242" s="70"/>
      <c r="AO242"/>
      <c r="AP242" s="76" t="s">
        <v>89</v>
      </c>
      <c r="AQ242" s="79"/>
      <c r="AR242" s="79"/>
      <c r="AS242" s="79"/>
      <c r="AT242" s="69"/>
      <c r="AU242" s="79"/>
      <c r="AV242" s="80"/>
      <c r="AW242" s="79"/>
      <c r="AX242" s="80"/>
      <c r="AY242" s="81"/>
      <c r="AZ242" s="70"/>
    </row>
    <row r="243" spans="3:52" s="2" customFormat="1" ht="12.75"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ht="12.75" x14ac:dyDescent="0.2">
      <c r="C244" s="65" t="str">
        <f>'Begroting Totale Project'!C242</f>
        <v>Activiteit 10.1, inzet eigen uren</v>
      </c>
      <c r="D244" s="109">
        <f>K244+W244+AI244+AU244</f>
        <v>0</v>
      </c>
      <c r="F244" s="78" t="s">
        <v>106</v>
      </c>
      <c r="G244" s="1"/>
      <c r="H244" s="12"/>
      <c r="I244" s="13"/>
      <c r="J244" s="14"/>
      <c r="K244" s="93">
        <f>H244*I244</f>
        <v>0</v>
      </c>
      <c r="L244" s="7"/>
      <c r="M244" s="15"/>
      <c r="N244" s="7"/>
      <c r="O244" s="49"/>
      <c r="P244" s="71"/>
      <c r="R244" s="78" t="s">
        <v>106</v>
      </c>
      <c r="S244" s="1"/>
      <c r="T244" s="12"/>
      <c r="U244" s="13"/>
      <c r="V244" s="14"/>
      <c r="W244" s="93">
        <f>T244*U244</f>
        <v>0</v>
      </c>
      <c r="X244" s="7"/>
      <c r="Y244" s="15"/>
      <c r="Z244" s="7"/>
      <c r="AA244" s="49"/>
      <c r="AB244" s="71"/>
      <c r="AD244" s="78" t="s">
        <v>106</v>
      </c>
      <c r="AE244" s="1"/>
      <c r="AF244" s="12"/>
      <c r="AG244" s="13"/>
      <c r="AH244" s="14"/>
      <c r="AI244" s="93">
        <f>AF244*AG244</f>
        <v>0</v>
      </c>
      <c r="AJ244" s="7"/>
      <c r="AK244" s="15"/>
      <c r="AL244" s="7"/>
      <c r="AM244" s="49"/>
      <c r="AN244" s="71"/>
      <c r="AO244"/>
      <c r="AP244" s="78" t="s">
        <v>106</v>
      </c>
      <c r="AQ244" s="1"/>
      <c r="AR244" s="12"/>
      <c r="AS244" s="13"/>
      <c r="AT244" s="14"/>
      <c r="AU244" s="93">
        <f>AR244*AS244</f>
        <v>0</v>
      </c>
      <c r="AV244" s="7"/>
      <c r="AW244" s="15"/>
      <c r="AX244" s="7"/>
      <c r="AY244" s="49"/>
      <c r="AZ244" s="71"/>
    </row>
    <row r="245" spans="3:52" s="2" customFormat="1" ht="12.75" x14ac:dyDescent="0.2">
      <c r="C245" s="65" t="str">
        <f>'Begroting Totale Project'!C243</f>
        <v>Activiteit 10.2, inzet eigen uren</v>
      </c>
      <c r="D245" s="109">
        <f t="shared" ref="D245:D247" si="27">K245+W245+AI245+AU245</f>
        <v>0</v>
      </c>
      <c r="F245" s="78" t="s">
        <v>107</v>
      </c>
      <c r="G245" s="1"/>
      <c r="H245" s="12"/>
      <c r="I245" s="13"/>
      <c r="J245" s="14"/>
      <c r="K245" s="93">
        <f>H245*I245</f>
        <v>0</v>
      </c>
      <c r="L245" s="7"/>
      <c r="M245" s="15"/>
      <c r="N245" s="7"/>
      <c r="O245" s="49"/>
      <c r="P245" s="71"/>
      <c r="R245" s="78" t="s">
        <v>107</v>
      </c>
      <c r="S245" s="1"/>
      <c r="T245" s="12"/>
      <c r="U245" s="13"/>
      <c r="V245" s="14"/>
      <c r="W245" s="93">
        <f>T245*U245</f>
        <v>0</v>
      </c>
      <c r="X245" s="7"/>
      <c r="Y245" s="15"/>
      <c r="Z245" s="7"/>
      <c r="AA245" s="49"/>
      <c r="AB245" s="71"/>
      <c r="AD245" s="78" t="s">
        <v>107</v>
      </c>
      <c r="AE245" s="1"/>
      <c r="AF245" s="12"/>
      <c r="AG245" s="13"/>
      <c r="AH245" s="14"/>
      <c r="AI245" s="93">
        <f>AF245*AG245</f>
        <v>0</v>
      </c>
      <c r="AJ245" s="7"/>
      <c r="AK245" s="15"/>
      <c r="AL245" s="7"/>
      <c r="AM245" s="49"/>
      <c r="AN245" s="71"/>
      <c r="AO245"/>
      <c r="AP245" s="78" t="s">
        <v>107</v>
      </c>
      <c r="AQ245" s="1"/>
      <c r="AR245" s="12"/>
      <c r="AS245" s="13"/>
      <c r="AT245" s="14"/>
      <c r="AU245" s="93">
        <f>AR245*AS245</f>
        <v>0</v>
      </c>
      <c r="AV245" s="7"/>
      <c r="AW245" s="15"/>
      <c r="AX245" s="7"/>
      <c r="AY245" s="49"/>
      <c r="AZ245" s="71"/>
    </row>
    <row r="246" spans="3:52" s="2" customFormat="1" ht="12.75" x14ac:dyDescent="0.2">
      <c r="C246" s="65" t="str">
        <f>'Begroting Totale Project'!C244</f>
        <v>Activiteit 10.3, inzet eigen uren</v>
      </c>
      <c r="D246" s="109">
        <f t="shared" si="27"/>
        <v>0</v>
      </c>
      <c r="F246" s="78" t="s">
        <v>108</v>
      </c>
      <c r="G246" s="1"/>
      <c r="H246" s="12"/>
      <c r="I246" s="13"/>
      <c r="J246" s="14"/>
      <c r="K246" s="93">
        <f>H246*I246</f>
        <v>0</v>
      </c>
      <c r="L246" s="7"/>
      <c r="M246" s="15"/>
      <c r="N246" s="7"/>
      <c r="O246" s="49"/>
      <c r="P246" s="71"/>
      <c r="R246" s="78" t="s">
        <v>108</v>
      </c>
      <c r="S246" s="1"/>
      <c r="T246" s="12"/>
      <c r="U246" s="13"/>
      <c r="V246" s="14"/>
      <c r="W246" s="93">
        <f>T246*U246</f>
        <v>0</v>
      </c>
      <c r="X246" s="7"/>
      <c r="Y246" s="15"/>
      <c r="Z246" s="7"/>
      <c r="AA246" s="49"/>
      <c r="AB246" s="71"/>
      <c r="AD246" s="78" t="s">
        <v>108</v>
      </c>
      <c r="AE246" s="1"/>
      <c r="AF246" s="12"/>
      <c r="AG246" s="13"/>
      <c r="AH246" s="14"/>
      <c r="AI246" s="93">
        <f>AF246*AG246</f>
        <v>0</v>
      </c>
      <c r="AJ246" s="7"/>
      <c r="AK246" s="15"/>
      <c r="AL246" s="7"/>
      <c r="AM246" s="49"/>
      <c r="AN246" s="71"/>
      <c r="AO246"/>
      <c r="AP246" s="78" t="s">
        <v>108</v>
      </c>
      <c r="AQ246" s="1"/>
      <c r="AR246" s="12"/>
      <c r="AS246" s="13"/>
      <c r="AT246" s="14"/>
      <c r="AU246" s="93">
        <f>AR246*AS246</f>
        <v>0</v>
      </c>
      <c r="AV246" s="7"/>
      <c r="AW246" s="15"/>
      <c r="AX246" s="7"/>
      <c r="AY246" s="49"/>
      <c r="AZ246" s="71"/>
    </row>
    <row r="247" spans="3:52" s="2" customFormat="1" ht="12.75" x14ac:dyDescent="0.2">
      <c r="C247" s="65" t="str">
        <f>'Begroting Totale Project'!C245</f>
        <v>Activiteit 10.4, inzet eigen uren</v>
      </c>
      <c r="D247" s="109">
        <f t="shared" si="27"/>
        <v>0</v>
      </c>
      <c r="F247" s="78" t="s">
        <v>109</v>
      </c>
      <c r="G247" s="1"/>
      <c r="H247" s="12"/>
      <c r="I247" s="13"/>
      <c r="J247" s="4"/>
      <c r="K247" s="93">
        <f>H247*I247</f>
        <v>0</v>
      </c>
      <c r="L247" s="7"/>
      <c r="M247" s="15"/>
      <c r="N247" s="7"/>
      <c r="O247" s="49"/>
      <c r="P247" s="71"/>
      <c r="R247" s="78" t="s">
        <v>109</v>
      </c>
      <c r="S247" s="1"/>
      <c r="T247" s="12"/>
      <c r="U247" s="13"/>
      <c r="V247" s="4"/>
      <c r="W247" s="93">
        <f>T247*U247</f>
        <v>0</v>
      </c>
      <c r="X247" s="7"/>
      <c r="Y247" s="15"/>
      <c r="Z247" s="7"/>
      <c r="AA247" s="49"/>
      <c r="AB247" s="71"/>
      <c r="AD247" s="78" t="s">
        <v>109</v>
      </c>
      <c r="AE247" s="1"/>
      <c r="AF247" s="12"/>
      <c r="AG247" s="13"/>
      <c r="AH247" s="4"/>
      <c r="AI247" s="93">
        <f>AF247*AG247</f>
        <v>0</v>
      </c>
      <c r="AJ247" s="7"/>
      <c r="AK247" s="15"/>
      <c r="AL247" s="7"/>
      <c r="AM247" s="49"/>
      <c r="AN247" s="71"/>
      <c r="AO247"/>
      <c r="AP247" s="78" t="s">
        <v>109</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ht="12.75"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ht="12.75"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ht="12.75" x14ac:dyDescent="0.2">
      <c r="C251" s="65" t="str">
        <f>'Begroting Totale Project'!C249</f>
        <v>Activiteit 10.1, inhuur</v>
      </c>
      <c r="D251" s="109">
        <f>K251+W251+AI251+AU251</f>
        <v>0</v>
      </c>
      <c r="F251" s="78" t="s">
        <v>175</v>
      </c>
      <c r="G251" s="1"/>
      <c r="H251" s="1"/>
      <c r="I251" s="94"/>
      <c r="J251" s="4"/>
      <c r="K251" s="93">
        <f>H251*I251</f>
        <v>0</v>
      </c>
      <c r="L251" s="7"/>
      <c r="M251" s="15"/>
      <c r="N251" s="7"/>
      <c r="O251" s="49"/>
      <c r="P251" s="71"/>
      <c r="R251" s="78" t="s">
        <v>175</v>
      </c>
      <c r="S251" s="1"/>
      <c r="T251" s="1"/>
      <c r="U251" s="94"/>
      <c r="V251" s="4"/>
      <c r="W251" s="93">
        <f>T251*U251</f>
        <v>0</v>
      </c>
      <c r="X251" s="7"/>
      <c r="Y251" s="15"/>
      <c r="Z251" s="7"/>
      <c r="AA251" s="49"/>
      <c r="AB251" s="71"/>
      <c r="AD251" s="78" t="s">
        <v>175</v>
      </c>
      <c r="AE251" s="1"/>
      <c r="AF251" s="1"/>
      <c r="AG251" s="94"/>
      <c r="AH251" s="4"/>
      <c r="AI251" s="93">
        <f>AF251*AG251</f>
        <v>0</v>
      </c>
      <c r="AJ251" s="7"/>
      <c r="AK251" s="15"/>
      <c r="AL251" s="7"/>
      <c r="AM251" s="49"/>
      <c r="AN251" s="71"/>
      <c r="AO251"/>
      <c r="AP251" s="78" t="s">
        <v>175</v>
      </c>
      <c r="AQ251" s="1"/>
      <c r="AR251" s="1"/>
      <c r="AS251" s="94"/>
      <c r="AT251" s="4"/>
      <c r="AU251" s="93">
        <f>AR251*AS251</f>
        <v>0</v>
      </c>
      <c r="AV251" s="7"/>
      <c r="AW251" s="15"/>
      <c r="AX251" s="7"/>
      <c r="AY251" s="49"/>
      <c r="AZ251" s="71"/>
    </row>
    <row r="252" spans="3:52" s="2" customFormat="1" ht="12.75" x14ac:dyDescent="0.2">
      <c r="C252" s="65" t="str">
        <f>'Begroting Totale Project'!C250</f>
        <v>Activiteit 10.2, inhuur</v>
      </c>
      <c r="D252" s="109">
        <f t="shared" ref="D252:D254" si="28">K252+W252+AI252+AU252</f>
        <v>0</v>
      </c>
      <c r="F252" s="78" t="s">
        <v>176</v>
      </c>
      <c r="G252" s="1"/>
      <c r="H252" s="1"/>
      <c r="I252" s="94"/>
      <c r="J252" s="4"/>
      <c r="K252" s="93">
        <f>H252*I252</f>
        <v>0</v>
      </c>
      <c r="L252" s="7"/>
      <c r="M252" s="15"/>
      <c r="N252" s="7"/>
      <c r="O252" s="49"/>
      <c r="P252" s="71"/>
      <c r="R252" s="78" t="s">
        <v>176</v>
      </c>
      <c r="S252" s="1"/>
      <c r="T252" s="1"/>
      <c r="U252" s="94"/>
      <c r="V252" s="4"/>
      <c r="W252" s="93">
        <f>T252*U252</f>
        <v>0</v>
      </c>
      <c r="X252" s="7"/>
      <c r="Y252" s="15"/>
      <c r="Z252" s="7"/>
      <c r="AA252" s="49"/>
      <c r="AB252" s="71"/>
      <c r="AD252" s="78" t="s">
        <v>176</v>
      </c>
      <c r="AE252" s="1"/>
      <c r="AF252" s="1"/>
      <c r="AG252" s="94"/>
      <c r="AH252" s="4"/>
      <c r="AI252" s="93">
        <f>AF252*AG252</f>
        <v>0</v>
      </c>
      <c r="AJ252" s="7"/>
      <c r="AK252" s="15"/>
      <c r="AL252" s="7"/>
      <c r="AM252" s="49"/>
      <c r="AN252" s="71"/>
      <c r="AO252"/>
      <c r="AP252" s="78" t="s">
        <v>176</v>
      </c>
      <c r="AQ252" s="1"/>
      <c r="AR252" s="1"/>
      <c r="AS252" s="94"/>
      <c r="AT252" s="4"/>
      <c r="AU252" s="93">
        <f>AR252*AS252</f>
        <v>0</v>
      </c>
      <c r="AV252" s="7"/>
      <c r="AW252" s="15"/>
      <c r="AX252" s="7"/>
      <c r="AY252" s="49"/>
      <c r="AZ252" s="71"/>
    </row>
    <row r="253" spans="3:52" s="2" customFormat="1" ht="12.75" x14ac:dyDescent="0.2">
      <c r="C253" s="65" t="str">
        <f>'Begroting Totale Project'!C251</f>
        <v>Activiteit 10.3, inhuur</v>
      </c>
      <c r="D253" s="109">
        <f t="shared" si="28"/>
        <v>0</v>
      </c>
      <c r="F253" s="78" t="s">
        <v>177</v>
      </c>
      <c r="G253" s="1"/>
      <c r="H253" s="1"/>
      <c r="I253" s="94"/>
      <c r="J253" s="4"/>
      <c r="K253" s="93">
        <f>H253*I253</f>
        <v>0</v>
      </c>
      <c r="L253" s="7"/>
      <c r="M253" s="15"/>
      <c r="N253" s="7"/>
      <c r="O253" s="49"/>
      <c r="P253" s="71"/>
      <c r="R253" s="78" t="s">
        <v>177</v>
      </c>
      <c r="S253" s="1"/>
      <c r="T253" s="1"/>
      <c r="U253" s="94"/>
      <c r="V253" s="4"/>
      <c r="W253" s="93">
        <f>T253*U253</f>
        <v>0</v>
      </c>
      <c r="X253" s="7"/>
      <c r="Y253" s="15"/>
      <c r="Z253" s="7"/>
      <c r="AA253" s="49"/>
      <c r="AB253" s="71"/>
      <c r="AD253" s="78" t="s">
        <v>177</v>
      </c>
      <c r="AE253" s="1"/>
      <c r="AF253" s="1"/>
      <c r="AG253" s="94"/>
      <c r="AH253" s="4"/>
      <c r="AI253" s="93">
        <f>AF253*AG253</f>
        <v>0</v>
      </c>
      <c r="AJ253" s="7"/>
      <c r="AK253" s="15"/>
      <c r="AL253" s="7"/>
      <c r="AM253" s="49"/>
      <c r="AN253" s="71"/>
      <c r="AO253"/>
      <c r="AP253" s="78" t="s">
        <v>177</v>
      </c>
      <c r="AQ253" s="1"/>
      <c r="AR253" s="1"/>
      <c r="AS253" s="94"/>
      <c r="AT253" s="4"/>
      <c r="AU253" s="93">
        <f>AR253*AS253</f>
        <v>0</v>
      </c>
      <c r="AV253" s="7"/>
      <c r="AW253" s="15"/>
      <c r="AX253" s="7"/>
      <c r="AY253" s="49"/>
      <c r="AZ253" s="71"/>
    </row>
    <row r="254" spans="3:52" s="2" customFormat="1" ht="12.75" x14ac:dyDescent="0.2">
      <c r="C254" s="65" t="str">
        <f>'Begroting Totale Project'!C252</f>
        <v>Activiteit 10.4, inhuur</v>
      </c>
      <c r="D254" s="109">
        <f t="shared" si="28"/>
        <v>0</v>
      </c>
      <c r="F254" s="78" t="s">
        <v>178</v>
      </c>
      <c r="G254" s="1"/>
      <c r="H254" s="1"/>
      <c r="I254" s="94"/>
      <c r="J254" s="4"/>
      <c r="K254" s="93">
        <f>H254*I254</f>
        <v>0</v>
      </c>
      <c r="L254" s="7"/>
      <c r="M254" s="15"/>
      <c r="N254" s="7"/>
      <c r="O254" s="49"/>
      <c r="P254" s="71"/>
      <c r="R254" s="78" t="s">
        <v>178</v>
      </c>
      <c r="S254" s="1"/>
      <c r="T254" s="1"/>
      <c r="U254" s="94"/>
      <c r="V254" s="4"/>
      <c r="W254" s="93">
        <f>T254*U254</f>
        <v>0</v>
      </c>
      <c r="X254" s="7"/>
      <c r="Y254" s="15"/>
      <c r="Z254" s="7"/>
      <c r="AA254" s="49"/>
      <c r="AB254" s="71"/>
      <c r="AD254" s="78" t="s">
        <v>178</v>
      </c>
      <c r="AE254" s="1"/>
      <c r="AF254" s="1"/>
      <c r="AG254" s="94"/>
      <c r="AH254" s="4"/>
      <c r="AI254" s="93">
        <f>AF254*AG254</f>
        <v>0</v>
      </c>
      <c r="AJ254" s="7"/>
      <c r="AK254" s="15"/>
      <c r="AL254" s="7"/>
      <c r="AM254" s="49"/>
      <c r="AN254" s="71"/>
      <c r="AO254"/>
      <c r="AP254" s="78" t="s">
        <v>178</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ht="12.75"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ht="12.75"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ht="12.75" x14ac:dyDescent="0.2">
      <c r="C258" s="65" t="str">
        <f>'Begroting Totale Project'!C256</f>
        <v>Activiteit 10.1, kosten</v>
      </c>
      <c r="D258" s="109">
        <f>K258+W258+AI258+AU258</f>
        <v>0</v>
      </c>
      <c r="F258" s="140" t="s">
        <v>222</v>
      </c>
      <c r="G258" s="1"/>
      <c r="H258" s="12"/>
      <c r="I258" s="13"/>
      <c r="J258" s="14"/>
      <c r="K258" s="93">
        <f>H258*I258</f>
        <v>0</v>
      </c>
      <c r="L258" s="7"/>
      <c r="M258" s="15"/>
      <c r="N258" s="7"/>
      <c r="O258" s="49"/>
      <c r="P258" s="71"/>
      <c r="R258" s="140" t="s">
        <v>222</v>
      </c>
      <c r="S258" s="1"/>
      <c r="T258" s="12"/>
      <c r="U258" s="13"/>
      <c r="V258" s="14"/>
      <c r="W258" s="93">
        <f>T258*U258</f>
        <v>0</v>
      </c>
      <c r="X258" s="7"/>
      <c r="Y258" s="15"/>
      <c r="Z258" s="7"/>
      <c r="AA258" s="49"/>
      <c r="AB258" s="71"/>
      <c r="AD258" s="140" t="s">
        <v>222</v>
      </c>
      <c r="AE258" s="1"/>
      <c r="AF258" s="12"/>
      <c r="AG258" s="13"/>
      <c r="AH258" s="14"/>
      <c r="AI258" s="93">
        <f>AF258*AG258</f>
        <v>0</v>
      </c>
      <c r="AJ258" s="7"/>
      <c r="AK258" s="15"/>
      <c r="AL258" s="7"/>
      <c r="AM258" s="49"/>
      <c r="AN258" s="71"/>
      <c r="AO258"/>
      <c r="AP258" s="140" t="s">
        <v>222</v>
      </c>
      <c r="AQ258" s="1"/>
      <c r="AR258" s="12"/>
      <c r="AS258" s="13"/>
      <c r="AT258" s="14"/>
      <c r="AU258" s="93">
        <f>AR258*AS258</f>
        <v>0</v>
      </c>
      <c r="AV258" s="7"/>
      <c r="AW258" s="15"/>
      <c r="AX258" s="7"/>
      <c r="AY258" s="49"/>
      <c r="AZ258" s="71"/>
    </row>
    <row r="259" spans="3:52" s="2" customFormat="1" ht="12.75" x14ac:dyDescent="0.2">
      <c r="C259" s="65" t="str">
        <f>'Begroting Totale Project'!C257</f>
        <v>Activiteit 10.2, kosten</v>
      </c>
      <c r="D259" s="109">
        <f t="shared" ref="D259:D261" si="29">K259+W259+AI259+AU259</f>
        <v>0</v>
      </c>
      <c r="F259" s="140" t="s">
        <v>223</v>
      </c>
      <c r="G259" s="1"/>
      <c r="H259" s="12"/>
      <c r="I259" s="13"/>
      <c r="J259" s="14"/>
      <c r="K259" s="93">
        <f>H259*I259</f>
        <v>0</v>
      </c>
      <c r="L259" s="7"/>
      <c r="M259" s="15"/>
      <c r="N259" s="7"/>
      <c r="O259" s="49"/>
      <c r="P259" s="71"/>
      <c r="R259" s="140" t="s">
        <v>223</v>
      </c>
      <c r="S259" s="1"/>
      <c r="T259" s="12"/>
      <c r="U259" s="13"/>
      <c r="V259" s="14"/>
      <c r="W259" s="93">
        <f>T259*U259</f>
        <v>0</v>
      </c>
      <c r="X259" s="7"/>
      <c r="Y259" s="15"/>
      <c r="Z259" s="7"/>
      <c r="AA259" s="49"/>
      <c r="AB259" s="71"/>
      <c r="AD259" s="140" t="s">
        <v>223</v>
      </c>
      <c r="AE259" s="1"/>
      <c r="AF259" s="12"/>
      <c r="AG259" s="13"/>
      <c r="AH259" s="14"/>
      <c r="AI259" s="93">
        <f>AF259*AG259</f>
        <v>0</v>
      </c>
      <c r="AJ259" s="7"/>
      <c r="AK259" s="15"/>
      <c r="AL259" s="7"/>
      <c r="AM259" s="49"/>
      <c r="AN259" s="71"/>
      <c r="AO259"/>
      <c r="AP259" s="140" t="s">
        <v>223</v>
      </c>
      <c r="AQ259" s="1"/>
      <c r="AR259" s="12"/>
      <c r="AS259" s="13"/>
      <c r="AT259" s="14"/>
      <c r="AU259" s="93">
        <f>AR259*AS259</f>
        <v>0</v>
      </c>
      <c r="AV259" s="7"/>
      <c r="AW259" s="15"/>
      <c r="AX259" s="7"/>
      <c r="AY259" s="49"/>
      <c r="AZ259" s="71"/>
    </row>
    <row r="260" spans="3:52" s="2" customFormat="1" ht="12.75" x14ac:dyDescent="0.2">
      <c r="C260" s="65" t="str">
        <f>'Begroting Totale Project'!C258</f>
        <v>Activiteit 10.3, kosten</v>
      </c>
      <c r="D260" s="109">
        <f t="shared" si="29"/>
        <v>0</v>
      </c>
      <c r="F260" s="140" t="s">
        <v>244</v>
      </c>
      <c r="G260" s="1"/>
      <c r="H260" s="12"/>
      <c r="I260" s="13"/>
      <c r="J260" s="14"/>
      <c r="K260" s="93">
        <f>H260*I260</f>
        <v>0</v>
      </c>
      <c r="L260" s="7"/>
      <c r="M260" s="15"/>
      <c r="N260" s="7"/>
      <c r="O260" s="49"/>
      <c r="P260" s="71"/>
      <c r="R260" s="140" t="s">
        <v>244</v>
      </c>
      <c r="S260" s="1"/>
      <c r="T260" s="12"/>
      <c r="U260" s="13"/>
      <c r="V260" s="14"/>
      <c r="W260" s="93">
        <f>T260*U260</f>
        <v>0</v>
      </c>
      <c r="X260" s="7"/>
      <c r="Y260" s="15"/>
      <c r="Z260" s="7"/>
      <c r="AA260" s="49"/>
      <c r="AB260" s="71"/>
      <c r="AD260" s="140" t="s">
        <v>244</v>
      </c>
      <c r="AE260" s="1"/>
      <c r="AF260" s="12"/>
      <c r="AG260" s="13"/>
      <c r="AH260" s="14"/>
      <c r="AI260" s="93">
        <f>AF260*AG260</f>
        <v>0</v>
      </c>
      <c r="AJ260" s="7"/>
      <c r="AK260" s="15"/>
      <c r="AL260" s="7"/>
      <c r="AM260" s="49"/>
      <c r="AN260" s="71"/>
      <c r="AO260"/>
      <c r="AP260" s="140" t="s">
        <v>244</v>
      </c>
      <c r="AQ260" s="1"/>
      <c r="AR260" s="12"/>
      <c r="AS260" s="13"/>
      <c r="AT260" s="14"/>
      <c r="AU260" s="93">
        <f>AR260*AS260</f>
        <v>0</v>
      </c>
      <c r="AV260" s="7"/>
      <c r="AW260" s="15"/>
      <c r="AX260" s="7"/>
      <c r="AY260" s="49"/>
      <c r="AZ260" s="71"/>
    </row>
    <row r="261" spans="3:52" s="2" customFormat="1" ht="12.75" x14ac:dyDescent="0.2">
      <c r="C261" s="65" t="str">
        <f>'Begroting Totale Project'!C259</f>
        <v>Activiteit 10.4, kosten</v>
      </c>
      <c r="D261" s="109">
        <f t="shared" si="29"/>
        <v>0</v>
      </c>
      <c r="F261" s="140" t="s">
        <v>245</v>
      </c>
      <c r="G261" s="1"/>
      <c r="H261" s="12"/>
      <c r="I261" s="13"/>
      <c r="J261" s="14"/>
      <c r="K261" s="93">
        <f>H261*I261</f>
        <v>0</v>
      </c>
      <c r="L261" s="7"/>
      <c r="M261" s="15"/>
      <c r="N261" s="7"/>
      <c r="O261" s="49"/>
      <c r="P261" s="71"/>
      <c r="R261" s="140" t="s">
        <v>245</v>
      </c>
      <c r="S261" s="1"/>
      <c r="T261" s="12"/>
      <c r="U261" s="13"/>
      <c r="V261" s="14"/>
      <c r="W261" s="93">
        <f>T261*U261</f>
        <v>0</v>
      </c>
      <c r="X261" s="7"/>
      <c r="Y261" s="15"/>
      <c r="Z261" s="7"/>
      <c r="AA261" s="49"/>
      <c r="AB261" s="71"/>
      <c r="AD261" s="140" t="s">
        <v>245</v>
      </c>
      <c r="AE261" s="1"/>
      <c r="AF261" s="12"/>
      <c r="AG261" s="13"/>
      <c r="AH261" s="14"/>
      <c r="AI261" s="93">
        <f>AF261*AG261</f>
        <v>0</v>
      </c>
      <c r="AJ261" s="7"/>
      <c r="AK261" s="15"/>
      <c r="AL261" s="7"/>
      <c r="AM261" s="49"/>
      <c r="AN261" s="71"/>
      <c r="AO261"/>
      <c r="AP261" s="140" t="s">
        <v>245</v>
      </c>
      <c r="AQ261" s="1"/>
      <c r="AR261" s="12"/>
      <c r="AS261" s="13"/>
      <c r="AT261" s="14"/>
      <c r="AU261" s="93">
        <f>AR261*AS261</f>
        <v>0</v>
      </c>
      <c r="AV261" s="7"/>
      <c r="AW261" s="15"/>
      <c r="AX261" s="7"/>
      <c r="AY261" s="49"/>
      <c r="AZ261" s="71"/>
    </row>
    <row r="262" spans="3:52" s="2" customFormat="1" ht="12.75"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ht="12.75"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ht="12.75"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ht="12.75"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ht="12.75"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ht="12.75"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ht="13.5" thickBot="1" x14ac:dyDescent="0.25">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309</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ht="12.75"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ht="12.75"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ht="12.75"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ht="12.75"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ht="12.75"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ht="12.75"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ht="12.75"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ht="12.75"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ht="12.75"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ht="12.75"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ht="12.75"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ht="12.75"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ht="12.75" x14ac:dyDescent="0.2"/>
    <row r="416" spans="3:51" ht="12.75" x14ac:dyDescent="0.2"/>
    <row r="417" ht="12.75" x14ac:dyDescent="0.2"/>
  </sheetData>
  <mergeCells count="1">
    <mergeCell ref="G6:P6"/>
  </mergeCells>
  <conditionalFormatting sqref="D8:D9">
    <cfRule type="expression" dxfId="1155" priority="89">
      <formula>#REF!=1</formula>
    </cfRule>
  </conditionalFormatting>
  <conditionalFormatting sqref="D34:D35 D60:D61">
    <cfRule type="expression" dxfId="1154" priority="88">
      <formula>#REF!=1</formula>
    </cfRule>
  </conditionalFormatting>
  <conditionalFormatting sqref="D86:D87">
    <cfRule type="expression" dxfId="1153" priority="87">
      <formula>#REF!=1</formula>
    </cfRule>
  </conditionalFormatting>
  <conditionalFormatting sqref="D112:D113">
    <cfRule type="expression" dxfId="1152" priority="85">
      <formula>#REF!=1</formula>
    </cfRule>
  </conditionalFormatting>
  <conditionalFormatting sqref="D138:D139">
    <cfRule type="expression" dxfId="1151" priority="84">
      <formula>#REF!=1</formula>
    </cfRule>
  </conditionalFormatting>
  <conditionalFormatting sqref="D164:D165">
    <cfRule type="expression" dxfId="1150" priority="83">
      <formula>#REF!=1</formula>
    </cfRule>
  </conditionalFormatting>
  <conditionalFormatting sqref="D190:D191">
    <cfRule type="expression" dxfId="1149" priority="82">
      <formula>#REF!=1</formula>
    </cfRule>
  </conditionalFormatting>
  <conditionalFormatting sqref="D216:D217">
    <cfRule type="expression" dxfId="1148" priority="81">
      <formula>#REF!=1</formula>
    </cfRule>
  </conditionalFormatting>
  <conditionalFormatting sqref="D242:D243">
    <cfRule type="expression" dxfId="1147" priority="86">
      <formula>#REF!=1</formula>
    </cfRule>
  </conditionalFormatting>
  <conditionalFormatting sqref="D269">
    <cfRule type="expression" dxfId="1146" priority="309">
      <formula>#REF!=1</formula>
    </cfRule>
  </conditionalFormatting>
  <conditionalFormatting sqref="D277:D278">
    <cfRule type="expression" dxfId="1145" priority="310">
      <formula>#REF!=1</formula>
    </cfRule>
  </conditionalFormatting>
  <conditionalFormatting sqref="D284">
    <cfRule type="expression" dxfId="1144" priority="319">
      <formula>#REF!=1</formula>
    </cfRule>
  </conditionalFormatting>
  <conditionalFormatting sqref="D291:D292">
    <cfRule type="expression" dxfId="1143" priority="317">
      <formula>#REF!=1</formula>
    </cfRule>
    <cfRule type="expression" dxfId="1142" priority="318">
      <formula>#REF!=1</formula>
    </cfRule>
  </conditionalFormatting>
  <conditionalFormatting sqref="D298:D299">
    <cfRule type="expression" dxfId="1141" priority="315">
      <formula>#REF!=1</formula>
    </cfRule>
    <cfRule type="expression" dxfId="1140" priority="316">
      <formula>#REF!=1</formula>
    </cfRule>
  </conditionalFormatting>
  <conditionalFormatting sqref="D306:D307">
    <cfRule type="expression" dxfId="1139" priority="314">
      <formula>#REF!=1</formula>
    </cfRule>
    <cfRule type="expression" dxfId="1138" priority="313">
      <formula>#REF!=1</formula>
    </cfRule>
  </conditionalFormatting>
  <conditionalFormatting sqref="D316:D317">
    <cfRule type="expression" dxfId="1137" priority="311">
      <formula>#REF!=1</formula>
    </cfRule>
    <cfRule type="expression" dxfId="1136" priority="312">
      <formula>#REF!=1</formula>
    </cfRule>
  </conditionalFormatting>
  <conditionalFormatting sqref="G269">
    <cfRule type="expression" dxfId="1135" priority="465">
      <formula>#REF!=1</formula>
    </cfRule>
  </conditionalFormatting>
  <conditionalFormatting sqref="G8:I9">
    <cfRule type="expression" dxfId="1134" priority="202">
      <formula>#REF!=1</formula>
    </cfRule>
  </conditionalFormatting>
  <conditionalFormatting sqref="G16:I16">
    <cfRule type="expression" dxfId="1133" priority="80">
      <formula>#REF!=1</formula>
    </cfRule>
  </conditionalFormatting>
  <conditionalFormatting sqref="G34:I35">
    <cfRule type="expression" dxfId="1132" priority="79">
      <formula>#REF!=1</formula>
    </cfRule>
  </conditionalFormatting>
  <conditionalFormatting sqref="G42:I42">
    <cfRule type="expression" dxfId="1131" priority="78">
      <formula>#REF!=1</formula>
    </cfRule>
  </conditionalFormatting>
  <conditionalFormatting sqref="G49:I49">
    <cfRule type="expression" dxfId="1130" priority="77">
      <formula>#REF!=1</formula>
    </cfRule>
  </conditionalFormatting>
  <conditionalFormatting sqref="G60:I61">
    <cfRule type="expression" dxfId="1129" priority="200">
      <formula>#REF!=1</formula>
    </cfRule>
  </conditionalFormatting>
  <conditionalFormatting sqref="G68:I68">
    <cfRule type="expression" dxfId="1128" priority="76">
      <formula>#REF!=1</formula>
    </cfRule>
  </conditionalFormatting>
  <conditionalFormatting sqref="G86:I87">
    <cfRule type="expression" dxfId="1127" priority="193">
      <formula>#REF!=1</formula>
    </cfRule>
  </conditionalFormatting>
  <conditionalFormatting sqref="G94:I94">
    <cfRule type="expression" dxfId="1126" priority="75">
      <formula>#REF!=1</formula>
    </cfRule>
  </conditionalFormatting>
  <conditionalFormatting sqref="G112:I113">
    <cfRule type="expression" dxfId="1125" priority="185">
      <formula>#REF!=1</formula>
    </cfRule>
  </conditionalFormatting>
  <conditionalFormatting sqref="G120:I120">
    <cfRule type="expression" dxfId="1124" priority="74">
      <formula>#REF!=1</formula>
    </cfRule>
  </conditionalFormatting>
  <conditionalFormatting sqref="G138:I139">
    <cfRule type="expression" dxfId="1123" priority="181">
      <formula>#REF!=1</formula>
    </cfRule>
  </conditionalFormatting>
  <conditionalFormatting sqref="G146:I146">
    <cfRule type="expression" dxfId="1122" priority="73">
      <formula>#REF!=1</formula>
    </cfRule>
  </conditionalFormatting>
  <conditionalFormatting sqref="G164:I165">
    <cfRule type="expression" dxfId="1121" priority="177">
      <formula>#REF!=1</formula>
    </cfRule>
  </conditionalFormatting>
  <conditionalFormatting sqref="G172:I172">
    <cfRule type="expression" dxfId="1120" priority="72">
      <formula>#REF!=1</formula>
    </cfRule>
  </conditionalFormatting>
  <conditionalFormatting sqref="G190:I191">
    <cfRule type="expression" dxfId="1119" priority="173">
      <formula>#REF!=1</formula>
    </cfRule>
  </conditionalFormatting>
  <conditionalFormatting sqref="G198:I198">
    <cfRule type="expression" dxfId="1118" priority="71">
      <formula>#REF!=1</formula>
    </cfRule>
  </conditionalFormatting>
  <conditionalFormatting sqref="G216:I217">
    <cfRule type="expression" dxfId="1117" priority="169">
      <formula>#REF!=1</formula>
    </cfRule>
  </conditionalFormatting>
  <conditionalFormatting sqref="G224:I224">
    <cfRule type="expression" dxfId="1116" priority="70">
      <formula>#REF!=1</formula>
    </cfRule>
  </conditionalFormatting>
  <conditionalFormatting sqref="G242:I243">
    <cfRule type="expression" dxfId="1115" priority="190">
      <formula>#REF!=1</formula>
    </cfRule>
  </conditionalFormatting>
  <conditionalFormatting sqref="G250:I250">
    <cfRule type="expression" dxfId="1114" priority="69">
      <formula>#REF!=1</formula>
    </cfRule>
  </conditionalFormatting>
  <conditionalFormatting sqref="K8:K9">
    <cfRule type="expression" dxfId="1113" priority="201">
      <formula>#REF!=1</formula>
    </cfRule>
  </conditionalFormatting>
  <conditionalFormatting sqref="K34:K35 K60:K61">
    <cfRule type="expression" dxfId="1112" priority="195">
      <formula>#REF!=1</formula>
    </cfRule>
  </conditionalFormatting>
  <conditionalFormatting sqref="K86:K87">
    <cfRule type="expression" dxfId="1111" priority="192">
      <formula>#REF!=1</formula>
    </cfRule>
  </conditionalFormatting>
  <conditionalFormatting sqref="K112:K113">
    <cfRule type="expression" dxfId="1110" priority="184">
      <formula>#REF!=1</formula>
    </cfRule>
  </conditionalFormatting>
  <conditionalFormatting sqref="K138:K139">
    <cfRule type="expression" dxfId="1109" priority="180">
      <formula>#REF!=1</formula>
    </cfRule>
  </conditionalFormatting>
  <conditionalFormatting sqref="K164:K165">
    <cfRule type="expression" dxfId="1108" priority="176">
      <formula>#REF!=1</formula>
    </cfRule>
  </conditionalFormatting>
  <conditionalFormatting sqref="K190:K191">
    <cfRule type="expression" dxfId="1107" priority="172">
      <formula>#REF!=1</formula>
    </cfRule>
  </conditionalFormatting>
  <conditionalFormatting sqref="K216:K217">
    <cfRule type="expression" dxfId="1106" priority="168">
      <formula>#REF!=1</formula>
    </cfRule>
  </conditionalFormatting>
  <conditionalFormatting sqref="K242:K243">
    <cfRule type="expression" dxfId="1105" priority="189">
      <formula>#REF!=1</formula>
    </cfRule>
  </conditionalFormatting>
  <conditionalFormatting sqref="K269">
    <cfRule type="expression" dxfId="1104" priority="464">
      <formula>#REF!=1</formula>
    </cfRule>
  </conditionalFormatting>
  <conditionalFormatting sqref="K291:K292">
    <cfRule type="expression" dxfId="1103" priority="486">
      <formula>#REF!=1</formula>
    </cfRule>
    <cfRule type="expression" dxfId="1102" priority="487">
      <formula>#REF!=1</formula>
    </cfRule>
  </conditionalFormatting>
  <conditionalFormatting sqref="K298:K299">
    <cfRule type="expression" dxfId="1101" priority="484">
      <formula>#REF!=1</formula>
    </cfRule>
    <cfRule type="expression" dxfId="1100" priority="485">
      <formula>#REF!=1</formula>
    </cfRule>
  </conditionalFormatting>
  <conditionalFormatting sqref="K306:K307">
    <cfRule type="expression" dxfId="1099" priority="483">
      <formula>#REF!=1</formula>
    </cfRule>
    <cfRule type="expression" dxfId="1098" priority="482">
      <formula>#REF!=1</formula>
    </cfRule>
  </conditionalFormatting>
  <conditionalFormatting sqref="K316:K317">
    <cfRule type="expression" dxfId="1097" priority="481">
      <formula>#REF!=1</formula>
    </cfRule>
    <cfRule type="expression" dxfId="1096" priority="480">
      <formula>#REF!=1</formula>
    </cfRule>
  </conditionalFormatting>
  <conditionalFormatting sqref="M9">
    <cfRule type="expression" dxfId="1095" priority="196">
      <formula>#REF!=1</formula>
    </cfRule>
  </conditionalFormatting>
  <conditionalFormatting sqref="M34:M35 M60:M61">
    <cfRule type="expression" dxfId="1094" priority="194">
      <formula>#REF!=1</formula>
    </cfRule>
  </conditionalFormatting>
  <conditionalFormatting sqref="M86:M87">
    <cfRule type="expression" dxfId="1093" priority="191">
      <formula>#REF!=1</formula>
    </cfRule>
  </conditionalFormatting>
  <conditionalFormatting sqref="M112:M113">
    <cfRule type="expression" dxfId="1092" priority="183">
      <formula>#REF!=1</formula>
    </cfRule>
  </conditionalFormatting>
  <conditionalFormatting sqref="M138:M139">
    <cfRule type="expression" dxfId="1091" priority="179">
      <formula>#REF!=1</formula>
    </cfRule>
  </conditionalFormatting>
  <conditionalFormatting sqref="M164:M165">
    <cfRule type="expression" dxfId="1090" priority="175">
      <formula>#REF!=1</formula>
    </cfRule>
  </conditionalFormatting>
  <conditionalFormatting sqref="M190:M191">
    <cfRule type="expression" dxfId="1089" priority="171">
      <formula>#REF!=1</formula>
    </cfRule>
  </conditionalFormatting>
  <conditionalFormatting sqref="M216:M217">
    <cfRule type="expression" dxfId="1088" priority="167">
      <formula>#REF!=1</formula>
    </cfRule>
  </conditionalFormatting>
  <conditionalFormatting sqref="M242:M243">
    <cfRule type="expression" dxfId="1087" priority="188">
      <formula>#REF!=1</formula>
    </cfRule>
  </conditionalFormatting>
  <conditionalFormatting sqref="M291:M292">
    <cfRule type="expression" dxfId="1086" priority="474">
      <formula>#REF!=1</formula>
    </cfRule>
    <cfRule type="expression" dxfId="1085" priority="475">
      <formula>#REF!=1</formula>
    </cfRule>
  </conditionalFormatting>
  <conditionalFormatting sqref="M298:M299">
    <cfRule type="expression" dxfId="1084" priority="472">
      <formula>#REF!=1</formula>
    </cfRule>
    <cfRule type="expression" dxfId="1083" priority="473">
      <formula>#REF!=1</formula>
    </cfRule>
  </conditionalFormatting>
  <conditionalFormatting sqref="M306:M307">
    <cfRule type="expression" dxfId="1082" priority="470">
      <formula>#REF!=1</formula>
    </cfRule>
    <cfRule type="expression" dxfId="1081" priority="471">
      <formula>#REF!=1</formula>
    </cfRule>
  </conditionalFormatting>
  <conditionalFormatting sqref="M316:M317">
    <cfRule type="expression" dxfId="1080" priority="469">
      <formula>#REF!=1</formula>
    </cfRule>
    <cfRule type="expression" dxfId="1079" priority="468">
      <formula>#REF!=1</formula>
    </cfRule>
  </conditionalFormatting>
  <conditionalFormatting sqref="O8:O9">
    <cfRule type="expression" dxfId="1078" priority="199">
      <formula>#REF!=1</formula>
    </cfRule>
  </conditionalFormatting>
  <conditionalFormatting sqref="O34:O35">
    <cfRule type="expression" dxfId="1077" priority="198">
      <formula>#REF!=1</formula>
    </cfRule>
  </conditionalFormatting>
  <conditionalFormatting sqref="O60:O61">
    <cfRule type="expression" dxfId="1076" priority="197">
      <formula>#REF!=1</formula>
    </cfRule>
  </conditionalFormatting>
  <conditionalFormatting sqref="O86:O87">
    <cfRule type="expression" dxfId="1075" priority="187">
      <formula>#REF!=1</formula>
    </cfRule>
  </conditionalFormatting>
  <conditionalFormatting sqref="O112:O113">
    <cfRule type="expression" dxfId="1074" priority="182">
      <formula>#REF!=1</formula>
    </cfRule>
  </conditionalFormatting>
  <conditionalFormatting sqref="O138:O139">
    <cfRule type="expression" dxfId="1073" priority="178">
      <formula>#REF!=1</formula>
    </cfRule>
  </conditionalFormatting>
  <conditionalFormatting sqref="O164:O165">
    <cfRule type="expression" dxfId="1072" priority="174">
      <formula>#REF!=1</formula>
    </cfRule>
  </conditionalFormatting>
  <conditionalFormatting sqref="O190:O191">
    <cfRule type="expression" dxfId="1071" priority="170">
      <formula>#REF!=1</formula>
    </cfRule>
  </conditionalFormatting>
  <conditionalFormatting sqref="O216:O217">
    <cfRule type="expression" dxfId="1070" priority="166">
      <formula>#REF!=1</formula>
    </cfRule>
  </conditionalFormatting>
  <conditionalFormatting sqref="O242:O243">
    <cfRule type="expression" dxfId="1069" priority="186">
      <formula>#REF!=1</formula>
    </cfRule>
  </conditionalFormatting>
  <conditionalFormatting sqref="O269">
    <cfRule type="expression" dxfId="1068" priority="463">
      <formula>#REF!=1</formula>
    </cfRule>
  </conditionalFormatting>
  <conditionalFormatting sqref="S269">
    <cfRule type="expression" dxfId="1067" priority="408">
      <formula>#REF!=1</formula>
    </cfRule>
  </conditionalFormatting>
  <conditionalFormatting sqref="S8:U9">
    <cfRule type="expression" dxfId="1066" priority="165">
      <formula>#REF!=1</formula>
    </cfRule>
  </conditionalFormatting>
  <conditionalFormatting sqref="S16:U16">
    <cfRule type="expression" dxfId="1065" priority="59">
      <formula>#REF!=1</formula>
    </cfRule>
  </conditionalFormatting>
  <conditionalFormatting sqref="S34:U35">
    <cfRule type="expression" dxfId="1064" priority="163">
      <formula>#REF!=1</formula>
    </cfRule>
  </conditionalFormatting>
  <conditionalFormatting sqref="S42:U42">
    <cfRule type="expression" dxfId="1063" priority="60">
      <formula>#REF!=1</formula>
    </cfRule>
  </conditionalFormatting>
  <conditionalFormatting sqref="S60:U61">
    <cfRule type="expression" dxfId="1062" priority="162">
      <formula>#REF!=1</formula>
    </cfRule>
  </conditionalFormatting>
  <conditionalFormatting sqref="S68:U68">
    <cfRule type="expression" dxfId="1061" priority="61">
      <formula>#REF!=1</formula>
    </cfRule>
  </conditionalFormatting>
  <conditionalFormatting sqref="S86:U87">
    <cfRule type="expression" dxfId="1060" priority="155">
      <formula>#REF!=1</formula>
    </cfRule>
  </conditionalFormatting>
  <conditionalFormatting sqref="S94:U94">
    <cfRule type="expression" dxfId="1059" priority="62">
      <formula>#REF!=1</formula>
    </cfRule>
  </conditionalFormatting>
  <conditionalFormatting sqref="S112:U113">
    <cfRule type="expression" dxfId="1058" priority="147">
      <formula>#REF!=1</formula>
    </cfRule>
  </conditionalFormatting>
  <conditionalFormatting sqref="S120:U120">
    <cfRule type="expression" dxfId="1057" priority="63">
      <formula>#REF!=1</formula>
    </cfRule>
  </conditionalFormatting>
  <conditionalFormatting sqref="S138:U139">
    <cfRule type="expression" dxfId="1056" priority="143">
      <formula>#REF!=1</formula>
    </cfRule>
  </conditionalFormatting>
  <conditionalFormatting sqref="S146:U146">
    <cfRule type="expression" dxfId="1055" priority="64">
      <formula>#REF!=1</formula>
    </cfRule>
  </conditionalFormatting>
  <conditionalFormatting sqref="S164:U165">
    <cfRule type="expression" dxfId="1054" priority="139">
      <formula>#REF!=1</formula>
    </cfRule>
  </conditionalFormatting>
  <conditionalFormatting sqref="S172:U172">
    <cfRule type="expression" dxfId="1053" priority="65">
      <formula>#REF!=1</formula>
    </cfRule>
  </conditionalFormatting>
  <conditionalFormatting sqref="S190:U191">
    <cfRule type="expression" dxfId="1052" priority="135">
      <formula>#REF!=1</formula>
    </cfRule>
  </conditionalFormatting>
  <conditionalFormatting sqref="S198:U198">
    <cfRule type="expression" dxfId="1051" priority="66">
      <formula>#REF!=1</formula>
    </cfRule>
  </conditionalFormatting>
  <conditionalFormatting sqref="S216:U217">
    <cfRule type="expression" dxfId="1050" priority="131">
      <formula>#REF!=1</formula>
    </cfRule>
  </conditionalFormatting>
  <conditionalFormatting sqref="S224:U224">
    <cfRule type="expression" dxfId="1049" priority="67">
      <formula>#REF!=1</formula>
    </cfRule>
  </conditionalFormatting>
  <conditionalFormatting sqref="S242:U243">
    <cfRule type="expression" dxfId="1048" priority="152">
      <formula>#REF!=1</formula>
    </cfRule>
  </conditionalFormatting>
  <conditionalFormatting sqref="S250:U250">
    <cfRule type="expression" dxfId="1047" priority="68">
      <formula>#REF!=1</formula>
    </cfRule>
  </conditionalFormatting>
  <conditionalFormatting sqref="W8:W9">
    <cfRule type="expression" dxfId="1046" priority="164">
      <formula>#REF!=1</formula>
    </cfRule>
  </conditionalFormatting>
  <conditionalFormatting sqref="W34:W35 W60:W61">
    <cfRule type="expression" dxfId="1045" priority="157">
      <formula>#REF!=1</formula>
    </cfRule>
  </conditionalFormatting>
  <conditionalFormatting sqref="W86:W87">
    <cfRule type="expression" dxfId="1044" priority="154">
      <formula>#REF!=1</formula>
    </cfRule>
  </conditionalFormatting>
  <conditionalFormatting sqref="W112:W113">
    <cfRule type="expression" dxfId="1043" priority="146">
      <formula>#REF!=1</formula>
    </cfRule>
  </conditionalFormatting>
  <conditionalFormatting sqref="W138:W139">
    <cfRule type="expression" dxfId="1042" priority="142">
      <formula>#REF!=1</formula>
    </cfRule>
  </conditionalFormatting>
  <conditionalFormatting sqref="W164:W165">
    <cfRule type="expression" dxfId="1041" priority="138">
      <formula>#REF!=1</formula>
    </cfRule>
  </conditionalFormatting>
  <conditionalFormatting sqref="W190:W191">
    <cfRule type="expression" dxfId="1040" priority="134">
      <formula>#REF!=1</formula>
    </cfRule>
  </conditionalFormatting>
  <conditionalFormatting sqref="W216:W217">
    <cfRule type="expression" dxfId="1039" priority="130">
      <formula>#REF!=1</formula>
    </cfRule>
  </conditionalFormatting>
  <conditionalFormatting sqref="W242:W243">
    <cfRule type="expression" dxfId="1038" priority="151">
      <formula>#REF!=1</formula>
    </cfRule>
  </conditionalFormatting>
  <conditionalFormatting sqref="W269">
    <cfRule type="expression" dxfId="1037" priority="407">
      <formula>#REF!=1</formula>
    </cfRule>
  </conditionalFormatting>
  <conditionalFormatting sqref="W291:W292">
    <cfRule type="expression" dxfId="1036" priority="429">
      <formula>#REF!=1</formula>
    </cfRule>
    <cfRule type="expression" dxfId="1035" priority="430">
      <formula>#REF!=1</formula>
    </cfRule>
  </conditionalFormatting>
  <conditionalFormatting sqref="W298:W299">
    <cfRule type="expression" dxfId="1034" priority="427">
      <formula>#REF!=1</formula>
    </cfRule>
    <cfRule type="expression" dxfId="1033" priority="428">
      <formula>#REF!=1</formula>
    </cfRule>
  </conditionalFormatting>
  <conditionalFormatting sqref="W306:W307">
    <cfRule type="expression" dxfId="1032" priority="425">
      <formula>#REF!=1</formula>
    </cfRule>
    <cfRule type="expression" dxfId="1031" priority="426">
      <formula>#REF!=1</formula>
    </cfRule>
  </conditionalFormatting>
  <conditionalFormatting sqref="W316:W317">
    <cfRule type="expression" dxfId="1030" priority="423">
      <formula>#REF!=1</formula>
    </cfRule>
    <cfRule type="expression" dxfId="1029" priority="424">
      <formula>#REF!=1</formula>
    </cfRule>
  </conditionalFormatting>
  <conditionalFormatting sqref="Y9">
    <cfRule type="expression" dxfId="1028" priority="158">
      <formula>#REF!=1</formula>
    </cfRule>
  </conditionalFormatting>
  <conditionalFormatting sqref="Y34:Y35 Y60:Y61">
    <cfRule type="expression" dxfId="1027" priority="156">
      <formula>#REF!=1</formula>
    </cfRule>
  </conditionalFormatting>
  <conditionalFormatting sqref="Y86:Y87">
    <cfRule type="expression" dxfId="1026" priority="153">
      <formula>#REF!=1</formula>
    </cfRule>
  </conditionalFormatting>
  <conditionalFormatting sqref="Y112:Y113">
    <cfRule type="expression" dxfId="1025" priority="145">
      <formula>#REF!=1</formula>
    </cfRule>
  </conditionalFormatting>
  <conditionalFormatting sqref="Y138:Y139">
    <cfRule type="expression" dxfId="1024" priority="141">
      <formula>#REF!=1</formula>
    </cfRule>
  </conditionalFormatting>
  <conditionalFormatting sqref="Y164:Y165">
    <cfRule type="expression" dxfId="1023" priority="137">
      <formula>#REF!=1</formula>
    </cfRule>
  </conditionalFormatting>
  <conditionalFormatting sqref="Y190:Y191">
    <cfRule type="expression" dxfId="1022" priority="133">
      <formula>#REF!=1</formula>
    </cfRule>
  </conditionalFormatting>
  <conditionalFormatting sqref="Y216:Y217">
    <cfRule type="expression" dxfId="1021" priority="129">
      <formula>#REF!=1</formula>
    </cfRule>
  </conditionalFormatting>
  <conditionalFormatting sqref="Y242:Y243">
    <cfRule type="expression" dxfId="1020" priority="150">
      <formula>#REF!=1</formula>
    </cfRule>
  </conditionalFormatting>
  <conditionalFormatting sqref="Y291:Y292">
    <cfRule type="expression" dxfId="1019" priority="417">
      <formula>#REF!=1</formula>
    </cfRule>
    <cfRule type="expression" dxfId="1018" priority="418">
      <formula>#REF!=1</formula>
    </cfRule>
  </conditionalFormatting>
  <conditionalFormatting sqref="Y298:Y299">
    <cfRule type="expression" dxfId="1017" priority="416">
      <formula>#REF!=1</formula>
    </cfRule>
    <cfRule type="expression" dxfId="1016" priority="415">
      <formula>#REF!=1</formula>
    </cfRule>
  </conditionalFormatting>
  <conditionalFormatting sqref="Y306:Y307">
    <cfRule type="expression" dxfId="1015" priority="414">
      <formula>#REF!=1</formula>
    </cfRule>
    <cfRule type="expression" dxfId="1014" priority="413">
      <formula>#REF!=1</formula>
    </cfRule>
  </conditionalFormatting>
  <conditionalFormatting sqref="Y316:Y317">
    <cfRule type="expression" dxfId="1013" priority="412">
      <formula>#REF!=1</formula>
    </cfRule>
    <cfRule type="expression" dxfId="1012" priority="411">
      <formula>#REF!=1</formula>
    </cfRule>
  </conditionalFormatting>
  <conditionalFormatting sqref="AA8:AA9">
    <cfRule type="expression" dxfId="1011" priority="161">
      <formula>#REF!=1</formula>
    </cfRule>
  </conditionalFormatting>
  <conditionalFormatting sqref="AA34:AA35">
    <cfRule type="expression" dxfId="1010" priority="160">
      <formula>#REF!=1</formula>
    </cfRule>
  </conditionalFormatting>
  <conditionalFormatting sqref="AA60:AA61">
    <cfRule type="expression" dxfId="1009" priority="159">
      <formula>#REF!=1</formula>
    </cfRule>
  </conditionalFormatting>
  <conditionalFormatting sqref="AA86:AA87">
    <cfRule type="expression" dxfId="1008" priority="149">
      <formula>#REF!=1</formula>
    </cfRule>
  </conditionalFormatting>
  <conditionalFormatting sqref="AA112:AA113">
    <cfRule type="expression" dxfId="1007" priority="144">
      <formula>#REF!=1</formula>
    </cfRule>
  </conditionalFormatting>
  <conditionalFormatting sqref="AA138:AA139">
    <cfRule type="expression" dxfId="1006" priority="140">
      <formula>#REF!=1</formula>
    </cfRule>
  </conditionalFormatting>
  <conditionalFormatting sqref="AA164:AA165">
    <cfRule type="expression" dxfId="1005" priority="136">
      <formula>#REF!=1</formula>
    </cfRule>
  </conditionalFormatting>
  <conditionalFormatting sqref="AA190:AA191">
    <cfRule type="expression" dxfId="1004" priority="132">
      <formula>#REF!=1</formula>
    </cfRule>
  </conditionalFormatting>
  <conditionalFormatting sqref="AA216:AA217">
    <cfRule type="expression" dxfId="1003" priority="128">
      <formula>#REF!=1</formula>
    </cfRule>
  </conditionalFormatting>
  <conditionalFormatting sqref="AA242:AA243">
    <cfRule type="expression" dxfId="1002" priority="148">
      <formula>#REF!=1</formula>
    </cfRule>
  </conditionalFormatting>
  <conditionalFormatting sqref="AA269">
    <cfRule type="expression" dxfId="1001" priority="406">
      <formula>#REF!=1</formula>
    </cfRule>
  </conditionalFormatting>
  <conditionalFormatting sqref="AE269">
    <cfRule type="expression" dxfId="1000" priority="351">
      <formula>#REF!=1</formula>
    </cfRule>
  </conditionalFormatting>
  <conditionalFormatting sqref="AE8:AG9">
    <cfRule type="expression" dxfId="999" priority="127">
      <formula>#REF!=1</formula>
    </cfRule>
  </conditionalFormatting>
  <conditionalFormatting sqref="AE16:AG16">
    <cfRule type="expression" dxfId="998" priority="58">
      <formula>#REF!=1</formula>
    </cfRule>
  </conditionalFormatting>
  <conditionalFormatting sqref="AE34:AG35">
    <cfRule type="expression" dxfId="997" priority="125">
      <formula>#REF!=1</formula>
    </cfRule>
  </conditionalFormatting>
  <conditionalFormatting sqref="AE42:AG42">
    <cfRule type="expression" dxfId="996" priority="57">
      <formula>#REF!=1</formula>
    </cfRule>
  </conditionalFormatting>
  <conditionalFormatting sqref="AE60:AG61">
    <cfRule type="expression" dxfId="995" priority="124">
      <formula>#REF!=1</formula>
    </cfRule>
  </conditionalFormatting>
  <conditionalFormatting sqref="AE68:AG68">
    <cfRule type="expression" dxfId="994" priority="56">
      <formula>#REF!=1</formula>
    </cfRule>
  </conditionalFormatting>
  <conditionalFormatting sqref="AE86:AG87">
    <cfRule type="expression" dxfId="993" priority="117">
      <formula>#REF!=1</formula>
    </cfRule>
  </conditionalFormatting>
  <conditionalFormatting sqref="AE94:AG94">
    <cfRule type="expression" dxfId="992" priority="55">
      <formula>#REF!=1</formula>
    </cfRule>
  </conditionalFormatting>
  <conditionalFormatting sqref="AE112:AG113">
    <cfRule type="expression" dxfId="991" priority="109">
      <formula>#REF!=1</formula>
    </cfRule>
  </conditionalFormatting>
  <conditionalFormatting sqref="AE120:AG120">
    <cfRule type="expression" dxfId="990" priority="54">
      <formula>#REF!=1</formula>
    </cfRule>
  </conditionalFormatting>
  <conditionalFormatting sqref="AE138:AG139">
    <cfRule type="expression" dxfId="989" priority="105">
      <formula>#REF!=1</formula>
    </cfRule>
  </conditionalFormatting>
  <conditionalFormatting sqref="AE146:AG146">
    <cfRule type="expression" dxfId="988" priority="53">
      <formula>#REF!=1</formula>
    </cfRule>
  </conditionalFormatting>
  <conditionalFormatting sqref="AE164:AG165">
    <cfRule type="expression" dxfId="987" priority="101">
      <formula>#REF!=1</formula>
    </cfRule>
  </conditionalFormatting>
  <conditionalFormatting sqref="AE172:AG172">
    <cfRule type="expression" dxfId="986" priority="52">
      <formula>#REF!=1</formula>
    </cfRule>
  </conditionalFormatting>
  <conditionalFormatting sqref="AE190:AG191">
    <cfRule type="expression" dxfId="985" priority="97">
      <formula>#REF!=1</formula>
    </cfRule>
  </conditionalFormatting>
  <conditionalFormatting sqref="AE198:AG198">
    <cfRule type="expression" dxfId="984" priority="51">
      <formula>#REF!=1</formula>
    </cfRule>
  </conditionalFormatting>
  <conditionalFormatting sqref="AE216:AG217">
    <cfRule type="expression" dxfId="983" priority="93">
      <formula>#REF!=1</formula>
    </cfRule>
  </conditionalFormatting>
  <conditionalFormatting sqref="AE224:AG224">
    <cfRule type="expression" dxfId="982" priority="50">
      <formula>#REF!=1</formula>
    </cfRule>
  </conditionalFormatting>
  <conditionalFormatting sqref="AE242:AG243">
    <cfRule type="expression" dxfId="981" priority="114">
      <formula>#REF!=1</formula>
    </cfRule>
  </conditionalFormatting>
  <conditionalFormatting sqref="AE250:AG250">
    <cfRule type="expression" dxfId="980" priority="49">
      <formula>#REF!=1</formula>
    </cfRule>
  </conditionalFormatting>
  <conditionalFormatting sqref="AI8:AI9">
    <cfRule type="expression" dxfId="979" priority="126">
      <formula>#REF!=1</formula>
    </cfRule>
  </conditionalFormatting>
  <conditionalFormatting sqref="AI34:AI35 AI60:AI61">
    <cfRule type="expression" dxfId="978" priority="119">
      <formula>#REF!=1</formula>
    </cfRule>
  </conditionalFormatting>
  <conditionalFormatting sqref="AI86:AI87">
    <cfRule type="expression" dxfId="977" priority="116">
      <formula>#REF!=1</formula>
    </cfRule>
  </conditionalFormatting>
  <conditionalFormatting sqref="AI112:AI113">
    <cfRule type="expression" dxfId="976" priority="108">
      <formula>#REF!=1</formula>
    </cfRule>
  </conditionalFormatting>
  <conditionalFormatting sqref="AI138:AI139">
    <cfRule type="expression" dxfId="975" priority="104">
      <formula>#REF!=1</formula>
    </cfRule>
  </conditionalFormatting>
  <conditionalFormatting sqref="AI164:AI165">
    <cfRule type="expression" dxfId="974" priority="100">
      <formula>#REF!=1</formula>
    </cfRule>
  </conditionalFormatting>
  <conditionalFormatting sqref="AI190:AI191">
    <cfRule type="expression" dxfId="973" priority="96">
      <formula>#REF!=1</formula>
    </cfRule>
  </conditionalFormatting>
  <conditionalFormatting sqref="AI216:AI217">
    <cfRule type="expression" dxfId="972" priority="92">
      <formula>#REF!=1</formula>
    </cfRule>
  </conditionalFormatting>
  <conditionalFormatting sqref="AI242:AI243">
    <cfRule type="expression" dxfId="971" priority="113">
      <formula>#REF!=1</formula>
    </cfRule>
  </conditionalFormatting>
  <conditionalFormatting sqref="AI269">
    <cfRule type="expression" dxfId="970" priority="350">
      <formula>#REF!=1</formula>
    </cfRule>
  </conditionalFormatting>
  <conditionalFormatting sqref="AI291:AI292">
    <cfRule type="expression" dxfId="969" priority="373">
      <formula>#REF!=1</formula>
    </cfRule>
    <cfRule type="expression" dxfId="968" priority="372">
      <formula>#REF!=1</formula>
    </cfRule>
  </conditionalFormatting>
  <conditionalFormatting sqref="AI298:AI299">
    <cfRule type="expression" dxfId="967" priority="371">
      <formula>#REF!=1</formula>
    </cfRule>
    <cfRule type="expression" dxfId="966" priority="370">
      <formula>#REF!=1</formula>
    </cfRule>
  </conditionalFormatting>
  <conditionalFormatting sqref="AI306:AI307">
    <cfRule type="expression" dxfId="965" priority="369">
      <formula>#REF!=1</formula>
    </cfRule>
    <cfRule type="expression" dxfId="964" priority="368">
      <formula>#REF!=1</formula>
    </cfRule>
  </conditionalFormatting>
  <conditionalFormatting sqref="AI316:AI317">
    <cfRule type="expression" dxfId="963" priority="367">
      <formula>#REF!=1</formula>
    </cfRule>
    <cfRule type="expression" dxfId="962" priority="366">
      <formula>#REF!=1</formula>
    </cfRule>
  </conditionalFormatting>
  <conditionalFormatting sqref="AK9">
    <cfRule type="expression" dxfId="961" priority="120">
      <formula>#REF!=1</formula>
    </cfRule>
  </conditionalFormatting>
  <conditionalFormatting sqref="AK34:AK35 AK60:AK61">
    <cfRule type="expression" dxfId="960" priority="118">
      <formula>#REF!=1</formula>
    </cfRule>
  </conditionalFormatting>
  <conditionalFormatting sqref="AK86:AK87">
    <cfRule type="expression" dxfId="959" priority="115">
      <formula>#REF!=1</formula>
    </cfRule>
  </conditionalFormatting>
  <conditionalFormatting sqref="AK112:AK113">
    <cfRule type="expression" dxfId="958" priority="107">
      <formula>#REF!=1</formula>
    </cfRule>
  </conditionalFormatting>
  <conditionalFormatting sqref="AK138:AK139">
    <cfRule type="expression" dxfId="957" priority="103">
      <formula>#REF!=1</formula>
    </cfRule>
  </conditionalFormatting>
  <conditionalFormatting sqref="AK164:AK165">
    <cfRule type="expression" dxfId="956" priority="99">
      <formula>#REF!=1</formula>
    </cfRule>
  </conditionalFormatting>
  <conditionalFormatting sqref="AK190:AK191">
    <cfRule type="expression" dxfId="955" priority="95">
      <formula>#REF!=1</formula>
    </cfRule>
  </conditionalFormatting>
  <conditionalFormatting sqref="AK216:AK217">
    <cfRule type="expression" dxfId="954" priority="91">
      <formula>#REF!=1</formula>
    </cfRule>
  </conditionalFormatting>
  <conditionalFormatting sqref="AK242:AK243">
    <cfRule type="expression" dxfId="953" priority="112">
      <formula>#REF!=1</formula>
    </cfRule>
  </conditionalFormatting>
  <conditionalFormatting sqref="AK291:AK292">
    <cfRule type="expression" dxfId="952" priority="361">
      <formula>#REF!=1</formula>
    </cfRule>
    <cfRule type="expression" dxfId="951" priority="360">
      <formula>#REF!=1</formula>
    </cfRule>
  </conditionalFormatting>
  <conditionalFormatting sqref="AK298:AK299">
    <cfRule type="expression" dxfId="950" priority="358">
      <formula>#REF!=1</formula>
    </cfRule>
    <cfRule type="expression" dxfId="949" priority="359">
      <formula>#REF!=1</formula>
    </cfRule>
  </conditionalFormatting>
  <conditionalFormatting sqref="AK306:AK307">
    <cfRule type="expression" dxfId="948" priority="357">
      <formula>#REF!=1</formula>
    </cfRule>
    <cfRule type="expression" dxfId="947" priority="356">
      <formula>#REF!=1</formula>
    </cfRule>
  </conditionalFormatting>
  <conditionalFormatting sqref="AK316:AK317">
    <cfRule type="expression" dxfId="946" priority="354">
      <formula>#REF!=1</formula>
    </cfRule>
    <cfRule type="expression" dxfId="945" priority="355">
      <formula>#REF!=1</formula>
    </cfRule>
  </conditionalFormatting>
  <conditionalFormatting sqref="AM8:AM9">
    <cfRule type="expression" dxfId="944" priority="123">
      <formula>#REF!=1</formula>
    </cfRule>
  </conditionalFormatting>
  <conditionalFormatting sqref="AM34:AM35">
    <cfRule type="expression" dxfId="943" priority="122">
      <formula>#REF!=1</formula>
    </cfRule>
  </conditionalFormatting>
  <conditionalFormatting sqref="AM60:AM61">
    <cfRule type="expression" dxfId="942" priority="121">
      <formula>#REF!=1</formula>
    </cfRule>
  </conditionalFormatting>
  <conditionalFormatting sqref="AM86:AM87">
    <cfRule type="expression" dxfId="941" priority="111">
      <formula>#REF!=1</formula>
    </cfRule>
  </conditionalFormatting>
  <conditionalFormatting sqref="AM112:AM113">
    <cfRule type="expression" dxfId="940" priority="106">
      <formula>#REF!=1</formula>
    </cfRule>
  </conditionalFormatting>
  <conditionalFormatting sqref="AM138:AM139">
    <cfRule type="expression" dxfId="939" priority="102">
      <formula>#REF!=1</formula>
    </cfRule>
  </conditionalFormatting>
  <conditionalFormatting sqref="AM164:AM165">
    <cfRule type="expression" dxfId="938" priority="98">
      <formula>#REF!=1</formula>
    </cfRule>
  </conditionalFormatting>
  <conditionalFormatting sqref="AM190:AM191">
    <cfRule type="expression" dxfId="937" priority="94">
      <formula>#REF!=1</formula>
    </cfRule>
  </conditionalFormatting>
  <conditionalFormatting sqref="AM216:AM217">
    <cfRule type="expression" dxfId="936" priority="90">
      <formula>#REF!=1</formula>
    </cfRule>
  </conditionalFormatting>
  <conditionalFormatting sqref="AM242:AM243">
    <cfRule type="expression" dxfId="935" priority="110">
      <formula>#REF!=1</formula>
    </cfRule>
  </conditionalFormatting>
  <conditionalFormatting sqref="AM269">
    <cfRule type="expression" dxfId="934" priority="349">
      <formula>#REF!=1</formula>
    </cfRule>
  </conditionalFormatting>
  <conditionalFormatting sqref="AQ269">
    <cfRule type="expression" dxfId="933" priority="243">
      <formula>#REF!=1</formula>
    </cfRule>
  </conditionalFormatting>
  <conditionalFormatting sqref="AQ8:AS9">
    <cfRule type="expression" dxfId="932" priority="48">
      <formula>#REF!=1</formula>
    </cfRule>
  </conditionalFormatting>
  <conditionalFormatting sqref="AQ16:AS16">
    <cfRule type="expression" dxfId="931" priority="10">
      <formula>#REF!=1</formula>
    </cfRule>
  </conditionalFormatting>
  <conditionalFormatting sqref="AQ34:AS35">
    <cfRule type="expression" dxfId="930" priority="46">
      <formula>#REF!=1</formula>
    </cfRule>
  </conditionalFormatting>
  <conditionalFormatting sqref="AQ42:AS42">
    <cfRule type="expression" dxfId="929" priority="9">
      <formula>#REF!=1</formula>
    </cfRule>
  </conditionalFormatting>
  <conditionalFormatting sqref="AQ60:AS61">
    <cfRule type="expression" dxfId="928" priority="45">
      <formula>#REF!=1</formula>
    </cfRule>
  </conditionalFormatting>
  <conditionalFormatting sqref="AQ68:AS68">
    <cfRule type="expression" dxfId="927" priority="8">
      <formula>#REF!=1</formula>
    </cfRule>
  </conditionalFormatting>
  <conditionalFormatting sqref="AQ86:AS87">
    <cfRule type="expression" dxfId="926" priority="38">
      <formula>#REF!=1</formula>
    </cfRule>
  </conditionalFormatting>
  <conditionalFormatting sqref="AQ94:AS94">
    <cfRule type="expression" dxfId="925" priority="7">
      <formula>#REF!=1</formula>
    </cfRule>
  </conditionalFormatting>
  <conditionalFormatting sqref="AQ112:AS113">
    <cfRule type="expression" dxfId="924" priority="30">
      <formula>#REF!=1</formula>
    </cfRule>
  </conditionalFormatting>
  <conditionalFormatting sqref="AQ120:AS120">
    <cfRule type="expression" dxfId="923" priority="6">
      <formula>#REF!=1</formula>
    </cfRule>
  </conditionalFormatting>
  <conditionalFormatting sqref="AQ138:AS139">
    <cfRule type="expression" dxfId="922" priority="26">
      <formula>#REF!=1</formula>
    </cfRule>
  </conditionalFormatting>
  <conditionalFormatting sqref="AQ146:AS146">
    <cfRule type="expression" dxfId="921" priority="5">
      <formula>#REF!=1</formula>
    </cfRule>
  </conditionalFormatting>
  <conditionalFormatting sqref="AQ164:AS165">
    <cfRule type="expression" dxfId="920" priority="22">
      <formula>#REF!=1</formula>
    </cfRule>
  </conditionalFormatting>
  <conditionalFormatting sqref="AQ172:AS172">
    <cfRule type="expression" dxfId="919" priority="4">
      <formula>#REF!=1</formula>
    </cfRule>
  </conditionalFormatting>
  <conditionalFormatting sqref="AQ190:AS191">
    <cfRule type="expression" dxfId="918" priority="18">
      <formula>#REF!=1</formula>
    </cfRule>
  </conditionalFormatting>
  <conditionalFormatting sqref="AQ198:AS198">
    <cfRule type="expression" dxfId="917" priority="3">
      <formula>#REF!=1</formula>
    </cfRule>
  </conditionalFormatting>
  <conditionalFormatting sqref="AQ216:AS217">
    <cfRule type="expression" dxfId="916" priority="14">
      <formula>#REF!=1</formula>
    </cfRule>
  </conditionalFormatting>
  <conditionalFormatting sqref="AQ224:AS224">
    <cfRule type="expression" dxfId="915" priority="2">
      <formula>#REF!=1</formula>
    </cfRule>
  </conditionalFormatting>
  <conditionalFormatting sqref="AQ242:AS243">
    <cfRule type="expression" dxfId="914" priority="35">
      <formula>#REF!=1</formula>
    </cfRule>
  </conditionalFormatting>
  <conditionalFormatting sqref="AQ250:AS250">
    <cfRule type="expression" dxfId="913" priority="1">
      <formula>#REF!=1</formula>
    </cfRule>
  </conditionalFormatting>
  <conditionalFormatting sqref="AU8:AU9">
    <cfRule type="expression" dxfId="912" priority="47">
      <formula>#REF!=1</formula>
    </cfRule>
  </conditionalFormatting>
  <conditionalFormatting sqref="AU34:AU35 AU60:AU61">
    <cfRule type="expression" dxfId="911" priority="40">
      <formula>#REF!=1</formula>
    </cfRule>
  </conditionalFormatting>
  <conditionalFormatting sqref="AU86:AU87">
    <cfRule type="expression" dxfId="910" priority="37">
      <formula>#REF!=1</formula>
    </cfRule>
  </conditionalFormatting>
  <conditionalFormatting sqref="AU112:AU113">
    <cfRule type="expression" dxfId="909" priority="29">
      <formula>#REF!=1</formula>
    </cfRule>
  </conditionalFormatting>
  <conditionalFormatting sqref="AU138:AU139">
    <cfRule type="expression" dxfId="908" priority="25">
      <formula>#REF!=1</formula>
    </cfRule>
  </conditionalFormatting>
  <conditionalFormatting sqref="AU164:AU165">
    <cfRule type="expression" dxfId="907" priority="21">
      <formula>#REF!=1</formula>
    </cfRule>
  </conditionalFormatting>
  <conditionalFormatting sqref="AU190:AU191">
    <cfRule type="expression" dxfId="906" priority="17">
      <formula>#REF!=1</formula>
    </cfRule>
  </conditionalFormatting>
  <conditionalFormatting sqref="AU216:AU217">
    <cfRule type="expression" dxfId="905" priority="13">
      <formula>#REF!=1</formula>
    </cfRule>
  </conditionalFormatting>
  <conditionalFormatting sqref="AU242:AU243">
    <cfRule type="expression" dxfId="904" priority="34">
      <formula>#REF!=1</formula>
    </cfRule>
  </conditionalFormatting>
  <conditionalFormatting sqref="AU269">
    <cfRule type="expression" dxfId="903" priority="242">
      <formula>#REF!=1</formula>
    </cfRule>
  </conditionalFormatting>
  <conditionalFormatting sqref="AU291:AU292">
    <cfRule type="expression" dxfId="902" priority="265">
      <formula>#REF!=1</formula>
    </cfRule>
    <cfRule type="expression" dxfId="901" priority="264">
      <formula>#REF!=1</formula>
    </cfRule>
  </conditionalFormatting>
  <conditionalFormatting sqref="AU298:AU299">
    <cfRule type="expression" dxfId="900" priority="262">
      <formula>#REF!=1</formula>
    </cfRule>
    <cfRule type="expression" dxfId="899" priority="263">
      <formula>#REF!=1</formula>
    </cfRule>
  </conditionalFormatting>
  <conditionalFormatting sqref="AU306:AU307">
    <cfRule type="expression" dxfId="898" priority="260">
      <formula>#REF!=1</formula>
    </cfRule>
    <cfRule type="expression" dxfId="897" priority="261">
      <formula>#REF!=1</formula>
    </cfRule>
  </conditionalFormatting>
  <conditionalFormatting sqref="AU316:AU317">
    <cfRule type="expression" dxfId="896" priority="259">
      <formula>#REF!=1</formula>
    </cfRule>
    <cfRule type="expression" dxfId="895" priority="258">
      <formula>#REF!=1</formula>
    </cfRule>
  </conditionalFormatting>
  <conditionalFormatting sqref="AW9">
    <cfRule type="expression" dxfId="894" priority="41">
      <formula>#REF!=1</formula>
    </cfRule>
  </conditionalFormatting>
  <conditionalFormatting sqref="AW34:AW35 AW60:AW61">
    <cfRule type="expression" dxfId="893" priority="39">
      <formula>#REF!=1</formula>
    </cfRule>
  </conditionalFormatting>
  <conditionalFormatting sqref="AW86:AW87">
    <cfRule type="expression" dxfId="892" priority="36">
      <formula>#REF!=1</formula>
    </cfRule>
  </conditionalFormatting>
  <conditionalFormatting sqref="AW112:AW113">
    <cfRule type="expression" dxfId="891" priority="28">
      <formula>#REF!=1</formula>
    </cfRule>
  </conditionalFormatting>
  <conditionalFormatting sqref="AW138:AW139">
    <cfRule type="expression" dxfId="890" priority="24">
      <formula>#REF!=1</formula>
    </cfRule>
  </conditionalFormatting>
  <conditionalFormatting sqref="AW164:AW165">
    <cfRule type="expression" dxfId="889" priority="20">
      <formula>#REF!=1</formula>
    </cfRule>
  </conditionalFormatting>
  <conditionalFormatting sqref="AW190:AW191">
    <cfRule type="expression" dxfId="888" priority="16">
      <formula>#REF!=1</formula>
    </cfRule>
  </conditionalFormatting>
  <conditionalFormatting sqref="AW216:AW217">
    <cfRule type="expression" dxfId="887" priority="12">
      <formula>#REF!=1</formula>
    </cfRule>
  </conditionalFormatting>
  <conditionalFormatting sqref="AW242:AW243">
    <cfRule type="expression" dxfId="886" priority="33">
      <formula>#REF!=1</formula>
    </cfRule>
  </conditionalFormatting>
  <conditionalFormatting sqref="AW291:AW292">
    <cfRule type="expression" dxfId="885" priority="253">
      <formula>#REF!=1</formula>
    </cfRule>
    <cfRule type="expression" dxfId="884" priority="252">
      <formula>#REF!=1</formula>
    </cfRule>
  </conditionalFormatting>
  <conditionalFormatting sqref="AW298:AW299">
    <cfRule type="expression" dxfId="883" priority="251">
      <formula>#REF!=1</formula>
    </cfRule>
    <cfRule type="expression" dxfId="882" priority="250">
      <formula>#REF!=1</formula>
    </cfRule>
  </conditionalFormatting>
  <conditionalFormatting sqref="AW306:AW307">
    <cfRule type="expression" dxfId="881" priority="249">
      <formula>#REF!=1</formula>
    </cfRule>
    <cfRule type="expression" dxfId="880" priority="248">
      <formula>#REF!=1</formula>
    </cfRule>
  </conditionalFormatting>
  <conditionalFormatting sqref="AW316:AW317">
    <cfRule type="expression" dxfId="879" priority="247">
      <formula>#REF!=1</formula>
    </cfRule>
    <cfRule type="expression" dxfId="878" priority="246">
      <formula>#REF!=1</formula>
    </cfRule>
  </conditionalFormatting>
  <conditionalFormatting sqref="AY8:AY9">
    <cfRule type="expression" dxfId="877" priority="44">
      <formula>#REF!=1</formula>
    </cfRule>
  </conditionalFormatting>
  <conditionalFormatting sqref="AY34:AY35">
    <cfRule type="expression" dxfId="876" priority="43">
      <formula>#REF!=1</formula>
    </cfRule>
  </conditionalFormatting>
  <conditionalFormatting sqref="AY60:AY61">
    <cfRule type="expression" dxfId="875" priority="42">
      <formula>#REF!=1</formula>
    </cfRule>
  </conditionalFormatting>
  <conditionalFormatting sqref="AY86:AY87">
    <cfRule type="expression" dxfId="874" priority="32">
      <formula>#REF!=1</formula>
    </cfRule>
  </conditionalFormatting>
  <conditionalFormatting sqref="AY112:AY113">
    <cfRule type="expression" dxfId="873" priority="27">
      <formula>#REF!=1</formula>
    </cfRule>
  </conditionalFormatting>
  <conditionalFormatting sqref="AY138:AY139">
    <cfRule type="expression" dxfId="872" priority="23">
      <formula>#REF!=1</formula>
    </cfRule>
  </conditionalFormatting>
  <conditionalFormatting sqref="AY164:AY165">
    <cfRule type="expression" dxfId="871" priority="19">
      <formula>#REF!=1</formula>
    </cfRule>
  </conditionalFormatting>
  <conditionalFormatting sqref="AY190:AY191">
    <cfRule type="expression" dxfId="870" priority="15">
      <formula>#REF!=1</formula>
    </cfRule>
  </conditionalFormatting>
  <conditionalFormatting sqref="AY216:AY217">
    <cfRule type="expression" dxfId="869" priority="11">
      <formula>#REF!=1</formula>
    </cfRule>
  </conditionalFormatting>
  <conditionalFormatting sqref="AY242:AY243">
    <cfRule type="expression" dxfId="868" priority="31">
      <formula>#REF!=1</formula>
    </cfRule>
  </conditionalFormatting>
  <conditionalFormatting sqref="AY269">
    <cfRule type="expression" dxfId="867" priority="241">
      <formula>#REF!=1</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3465F0-76A2-4B9E-81F4-DDA1A5E608A5}">
          <x14:formula1>
            <xm:f>Blad1!$A$2:$A$5</xm:f>
          </x14:formula1>
          <xm:sqref>C4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A81B1-B29D-4073-B821-09E7974F797A}">
  <sheetPr>
    <tabColor rgb="FF7030A0"/>
  </sheetPr>
  <dimension ref="A1:BK417"/>
  <sheetViews>
    <sheetView topLeftCell="B1" zoomScaleNormal="100" workbookViewId="0">
      <selection activeCell="C8" sqref="C8:AZ266"/>
    </sheetView>
  </sheetViews>
  <sheetFormatPr defaultColWidth="9.28515625" defaultRowHeight="0" customHeight="1" zeroHeight="1" x14ac:dyDescent="0.2"/>
  <cols>
    <col min="1" max="1" width="2.28515625" hidden="1" customWidth="1"/>
    <col min="2" max="2" width="0.28515625" customWidth="1"/>
    <col min="3" max="3" width="31" customWidth="1"/>
    <col min="4" max="4" width="17.7109375" customWidth="1"/>
    <col min="5" max="5" width="7.7109375" customWidth="1"/>
    <col min="6" max="6" width="31.570312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1.28515625"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1.2851562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63" s="2" customFormat="1" ht="12.75" x14ac:dyDescent="0.2">
      <c r="B1"/>
      <c r="C1" s="8" t="s">
        <v>385</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63" s="2" customFormat="1" ht="12.75"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63"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63" s="2" customFormat="1" ht="12.75"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63"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63" s="95" customFormat="1" ht="29.65" customHeight="1" x14ac:dyDescent="0.35">
      <c r="A6" s="95">
        <v>1</v>
      </c>
      <c r="B6" s="95">
        <v>1</v>
      </c>
      <c r="C6" s="131" t="s">
        <v>138</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c r="BG6" s="104"/>
      <c r="BH6" s="104"/>
      <c r="BI6" s="104"/>
      <c r="BJ6" s="104"/>
      <c r="BK6" s="104"/>
    </row>
    <row r="7" spans="1:63"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c r="BG7" s="2"/>
      <c r="BH7" s="2"/>
      <c r="BI7" s="2"/>
      <c r="BJ7" s="2"/>
      <c r="BK7" s="2"/>
    </row>
    <row r="8" spans="1:63" s="2" customFormat="1" ht="15" x14ac:dyDescent="0.25">
      <c r="C8" s="130" t="str">
        <f>'Begroting Totale Project'!C6</f>
        <v xml:space="preserve">Deelproject 1 </v>
      </c>
      <c r="D8" s="107"/>
      <c r="F8" s="76" t="s">
        <v>60</v>
      </c>
      <c r="G8" s="9"/>
      <c r="H8" s="9"/>
      <c r="I8" s="9"/>
      <c r="J8" s="4"/>
      <c r="K8"/>
      <c r="L8"/>
      <c r="M8" s="60"/>
      <c r="N8" s="10"/>
      <c r="O8" s="48"/>
      <c r="P8" s="70"/>
      <c r="R8" s="76" t="s">
        <v>60</v>
      </c>
      <c r="S8" s="9"/>
      <c r="T8" s="9"/>
      <c r="U8" s="9"/>
      <c r="V8" s="4"/>
      <c r="W8"/>
      <c r="X8"/>
      <c r="Y8" s="60"/>
      <c r="Z8" s="10"/>
      <c r="AA8" s="48"/>
      <c r="AB8" s="70"/>
      <c r="AD8" s="76" t="s">
        <v>60</v>
      </c>
      <c r="AE8" s="9"/>
      <c r="AF8" s="9"/>
      <c r="AG8" s="9"/>
      <c r="AH8" s="4"/>
      <c r="AI8"/>
      <c r="AJ8"/>
      <c r="AK8" s="60"/>
      <c r="AL8" s="10"/>
      <c r="AM8" s="48"/>
      <c r="AN8" s="70"/>
      <c r="AO8"/>
      <c r="AP8" s="76" t="s">
        <v>60</v>
      </c>
      <c r="AQ8" s="9"/>
      <c r="AR8" s="9"/>
      <c r="AS8" s="9"/>
      <c r="AT8" s="4"/>
      <c r="AU8"/>
      <c r="AV8"/>
      <c r="AW8" s="60"/>
      <c r="AX8" s="10"/>
      <c r="AY8" s="48"/>
      <c r="AZ8" s="70"/>
    </row>
    <row r="9" spans="1:63" s="2" customFormat="1" ht="12.75"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63" s="2" customFormat="1" ht="12.75" x14ac:dyDescent="0.2">
      <c r="C10" s="65" t="str">
        <f>'Begroting Totale Project'!C8</f>
        <v>Activiteit 1.1, inzet eigen uren</v>
      </c>
      <c r="D10" s="109">
        <f>K10+W10+AI10+AU10</f>
        <v>0</v>
      </c>
      <c r="F10" s="78" t="s">
        <v>61</v>
      </c>
      <c r="G10" s="1"/>
      <c r="H10" s="12"/>
      <c r="I10" s="40"/>
      <c r="J10" s="14"/>
      <c r="K10" s="93">
        <f>H10*I10</f>
        <v>0</v>
      </c>
      <c r="L10" s="7"/>
      <c r="M10" s="15"/>
      <c r="N10" s="7"/>
      <c r="O10" s="49"/>
      <c r="P10" s="71"/>
      <c r="R10" s="78" t="s">
        <v>61</v>
      </c>
      <c r="S10" s="1"/>
      <c r="T10" s="12"/>
      <c r="U10" s="40"/>
      <c r="V10" s="14"/>
      <c r="W10" s="93">
        <f>T10*U10</f>
        <v>0</v>
      </c>
      <c r="X10" s="7"/>
      <c r="Y10" s="15"/>
      <c r="Z10" s="7"/>
      <c r="AA10" s="49"/>
      <c r="AB10" s="71"/>
      <c r="AD10" s="78" t="s">
        <v>61</v>
      </c>
      <c r="AE10" s="1"/>
      <c r="AF10" s="12"/>
      <c r="AG10" s="40"/>
      <c r="AH10" s="14"/>
      <c r="AI10" s="93">
        <f>AF10*AG10</f>
        <v>0</v>
      </c>
      <c r="AJ10" s="7"/>
      <c r="AK10" s="15"/>
      <c r="AL10" s="7"/>
      <c r="AM10" s="49"/>
      <c r="AN10" s="71"/>
      <c r="AO10"/>
      <c r="AP10" s="78" t="s">
        <v>61</v>
      </c>
      <c r="AQ10" s="1"/>
      <c r="AR10" s="12"/>
      <c r="AS10" s="40"/>
      <c r="AT10" s="14"/>
      <c r="AU10" s="93">
        <f>AR10*AS10</f>
        <v>0</v>
      </c>
      <c r="AV10" s="7"/>
      <c r="AW10" s="15"/>
      <c r="AX10" s="7"/>
      <c r="AY10" s="49"/>
      <c r="AZ10" s="71"/>
    </row>
    <row r="11" spans="1:63" s="2" customFormat="1" ht="12.75" x14ac:dyDescent="0.2">
      <c r="C11" s="65" t="str">
        <f>'Begroting Totale Project'!C9</f>
        <v>Activiteit 1.2, inzet eigen uren</v>
      </c>
      <c r="D11" s="109">
        <f t="shared" ref="D11:D13" si="0">K11+W11+AI11+AU11</f>
        <v>0</v>
      </c>
      <c r="F11" s="78" t="s">
        <v>62</v>
      </c>
      <c r="G11" s="1"/>
      <c r="H11" s="12"/>
      <c r="I11" s="40"/>
      <c r="J11" s="14"/>
      <c r="K11" s="93">
        <f>H11*I11</f>
        <v>0</v>
      </c>
      <c r="L11" s="7"/>
      <c r="M11" s="15"/>
      <c r="N11" s="7"/>
      <c r="O11" s="49"/>
      <c r="P11" s="71"/>
      <c r="R11" s="78" t="s">
        <v>62</v>
      </c>
      <c r="S11" s="1"/>
      <c r="T11" s="12"/>
      <c r="U11" s="40"/>
      <c r="V11" s="14"/>
      <c r="W11" s="93">
        <f>T11*U11</f>
        <v>0</v>
      </c>
      <c r="X11" s="7"/>
      <c r="Y11" s="15"/>
      <c r="Z11" s="7"/>
      <c r="AA11" s="49"/>
      <c r="AB11" s="71"/>
      <c r="AD11" s="78" t="s">
        <v>62</v>
      </c>
      <c r="AE11" s="1"/>
      <c r="AF11" s="12"/>
      <c r="AG11" s="40"/>
      <c r="AH11" s="14"/>
      <c r="AI11" s="93">
        <f>AF11*AG11</f>
        <v>0</v>
      </c>
      <c r="AJ11" s="7"/>
      <c r="AK11" s="15"/>
      <c r="AL11" s="7"/>
      <c r="AM11" s="49"/>
      <c r="AN11" s="71"/>
      <c r="AO11"/>
      <c r="AP11" s="78" t="s">
        <v>62</v>
      </c>
      <c r="AQ11" s="1"/>
      <c r="AR11" s="12"/>
      <c r="AS11" s="40"/>
      <c r="AT11" s="14"/>
      <c r="AU11" s="93">
        <f>AR11*AS11</f>
        <v>0</v>
      </c>
      <c r="AV11" s="7"/>
      <c r="AW11" s="15"/>
      <c r="AX11" s="7"/>
      <c r="AY11" s="49"/>
      <c r="AZ11" s="71"/>
    </row>
    <row r="12" spans="1:63" s="2" customFormat="1" ht="12.75" x14ac:dyDescent="0.2">
      <c r="C12" s="65" t="str">
        <f>'Begroting Totale Project'!C10</f>
        <v>Activiteit 1.3, inzet eigen uren</v>
      </c>
      <c r="D12" s="109">
        <f t="shared" si="0"/>
        <v>0</v>
      </c>
      <c r="F12" s="78" t="s">
        <v>63</v>
      </c>
      <c r="G12" s="1"/>
      <c r="H12" s="12"/>
      <c r="I12" s="40"/>
      <c r="J12" s="14"/>
      <c r="K12" s="93">
        <f>H12*I12</f>
        <v>0</v>
      </c>
      <c r="L12" s="7"/>
      <c r="M12" s="15"/>
      <c r="N12" s="7"/>
      <c r="O12" s="49"/>
      <c r="P12" s="71"/>
      <c r="R12" s="78" t="s">
        <v>63</v>
      </c>
      <c r="S12" s="1"/>
      <c r="T12" s="12"/>
      <c r="U12" s="40"/>
      <c r="V12" s="14"/>
      <c r="W12" s="93">
        <f>T12*U12</f>
        <v>0</v>
      </c>
      <c r="X12" s="7"/>
      <c r="Y12" s="15"/>
      <c r="Z12" s="7"/>
      <c r="AA12" s="49"/>
      <c r="AB12" s="71"/>
      <c r="AD12" s="78" t="s">
        <v>63</v>
      </c>
      <c r="AE12" s="1"/>
      <c r="AF12" s="12"/>
      <c r="AG12" s="40"/>
      <c r="AH12" s="14"/>
      <c r="AI12" s="93">
        <f>AF12*AG12</f>
        <v>0</v>
      </c>
      <c r="AJ12" s="7"/>
      <c r="AK12" s="15"/>
      <c r="AL12" s="7"/>
      <c r="AM12" s="49"/>
      <c r="AN12" s="71"/>
      <c r="AO12"/>
      <c r="AP12" s="78" t="s">
        <v>63</v>
      </c>
      <c r="AQ12" s="1"/>
      <c r="AR12" s="12"/>
      <c r="AS12" s="40"/>
      <c r="AT12" s="14"/>
      <c r="AU12" s="93">
        <f>AR12*AS12</f>
        <v>0</v>
      </c>
      <c r="AV12" s="7"/>
      <c r="AW12" s="15"/>
      <c r="AX12" s="7"/>
      <c r="AY12" s="49"/>
      <c r="AZ12" s="71"/>
    </row>
    <row r="13" spans="1:63" s="2" customFormat="1" ht="12.75" x14ac:dyDescent="0.2">
      <c r="C13" s="65" t="str">
        <f>'Begroting Totale Project'!C11</f>
        <v>Activiteit 1.4, inzet eigen uren</v>
      </c>
      <c r="D13" s="109">
        <f t="shared" si="0"/>
        <v>0</v>
      </c>
      <c r="F13" s="78" t="s">
        <v>64</v>
      </c>
      <c r="G13" s="1"/>
      <c r="H13" s="12"/>
      <c r="I13" s="13"/>
      <c r="J13" s="14"/>
      <c r="K13" s="93">
        <f>H13*I13</f>
        <v>0</v>
      </c>
      <c r="L13" s="7"/>
      <c r="M13" s="15"/>
      <c r="N13" s="7"/>
      <c r="O13" s="49"/>
      <c r="P13" s="71"/>
      <c r="R13" s="78" t="s">
        <v>64</v>
      </c>
      <c r="S13" s="1"/>
      <c r="T13" s="12"/>
      <c r="U13" s="13"/>
      <c r="V13" s="14"/>
      <c r="W13" s="93">
        <f>T13*U13</f>
        <v>0</v>
      </c>
      <c r="X13" s="7"/>
      <c r="Y13" s="15"/>
      <c r="Z13" s="7"/>
      <c r="AA13" s="49"/>
      <c r="AB13" s="71"/>
      <c r="AD13" s="78" t="s">
        <v>64</v>
      </c>
      <c r="AE13" s="1"/>
      <c r="AF13" s="12"/>
      <c r="AG13" s="13"/>
      <c r="AH13" s="14"/>
      <c r="AI13" s="93">
        <f>AF13*AG13</f>
        <v>0</v>
      </c>
      <c r="AJ13" s="7"/>
      <c r="AK13" s="15"/>
      <c r="AL13" s="7"/>
      <c r="AM13" s="49"/>
      <c r="AN13" s="71"/>
      <c r="AO13"/>
      <c r="AP13" s="78" t="s">
        <v>64</v>
      </c>
      <c r="AQ13" s="1"/>
      <c r="AR13" s="12"/>
      <c r="AS13" s="13"/>
      <c r="AT13" s="14"/>
      <c r="AU13" s="93">
        <f>AR13*AS13</f>
        <v>0</v>
      </c>
      <c r="AV13" s="7"/>
      <c r="AW13" s="15"/>
      <c r="AX13" s="7"/>
      <c r="AY13" s="49"/>
      <c r="AZ13" s="71"/>
    </row>
    <row r="14" spans="1:63"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63" s="2" customFormat="1" ht="12.75"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63" s="2" customFormat="1" ht="12.75"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ht="12.75" x14ac:dyDescent="0.2">
      <c r="C17" s="65" t="str">
        <f>'Begroting Totale Project'!C15</f>
        <v>Activiteit 1.1, inhuur</v>
      </c>
      <c r="D17" s="109">
        <f>K17+W17+AI17+AU17</f>
        <v>0</v>
      </c>
      <c r="E17" s="121"/>
      <c r="F17" s="140" t="s">
        <v>142</v>
      </c>
      <c r="G17" s="1"/>
      <c r="H17" s="12"/>
      <c r="I17" s="13"/>
      <c r="J17" s="14"/>
      <c r="K17" s="93">
        <f>H17*I17</f>
        <v>0</v>
      </c>
      <c r="L17" s="7"/>
      <c r="M17" s="15"/>
      <c r="N17" s="7"/>
      <c r="O17" s="49"/>
      <c r="P17" s="71"/>
      <c r="R17" s="140" t="s">
        <v>142</v>
      </c>
      <c r="S17" s="1"/>
      <c r="T17" s="12"/>
      <c r="U17" s="13"/>
      <c r="V17" s="14"/>
      <c r="W17" s="93">
        <f>T17*U17</f>
        <v>0</v>
      </c>
      <c r="X17" s="7"/>
      <c r="Y17" s="15"/>
      <c r="Z17" s="7"/>
      <c r="AA17" s="49"/>
      <c r="AB17" s="71"/>
      <c r="AD17" s="140" t="s">
        <v>142</v>
      </c>
      <c r="AE17" s="1"/>
      <c r="AF17" s="12"/>
      <c r="AG17" s="13"/>
      <c r="AH17" s="14"/>
      <c r="AI17" s="93">
        <f>AF17*AG17</f>
        <v>0</v>
      </c>
      <c r="AJ17" s="7"/>
      <c r="AK17" s="15"/>
      <c r="AL17" s="7"/>
      <c r="AM17" s="49"/>
      <c r="AN17" s="71"/>
      <c r="AO17"/>
      <c r="AP17" s="140" t="s">
        <v>142</v>
      </c>
      <c r="AQ17" s="1"/>
      <c r="AR17" s="12"/>
      <c r="AS17" s="13"/>
      <c r="AT17" s="14"/>
      <c r="AU17" s="93">
        <f>AR17*AS17</f>
        <v>0</v>
      </c>
      <c r="AV17" s="7"/>
      <c r="AW17" s="15"/>
      <c r="AX17" s="7"/>
      <c r="AY17" s="49"/>
      <c r="AZ17" s="71"/>
    </row>
    <row r="18" spans="3:52" s="2" customFormat="1" ht="12.75" x14ac:dyDescent="0.2">
      <c r="C18" s="65" t="str">
        <f>'Begroting Totale Project'!C16</f>
        <v>Activiteit 1.2, inhuur</v>
      </c>
      <c r="D18" s="109">
        <f t="shared" ref="D18:D20" si="1">K18+W18+AI18+AU18</f>
        <v>0</v>
      </c>
      <c r="E18" s="121"/>
      <c r="F18" s="140" t="s">
        <v>143</v>
      </c>
      <c r="G18" s="1"/>
      <c r="H18" s="12"/>
      <c r="I18" s="13"/>
      <c r="J18" s="14"/>
      <c r="K18" s="93">
        <f>H18*I18</f>
        <v>0</v>
      </c>
      <c r="L18" s="7"/>
      <c r="M18" s="15"/>
      <c r="N18" s="7"/>
      <c r="O18" s="49"/>
      <c r="P18" s="71"/>
      <c r="R18" s="140" t="s">
        <v>143</v>
      </c>
      <c r="S18" s="1"/>
      <c r="T18" s="12"/>
      <c r="U18" s="13"/>
      <c r="V18" s="14"/>
      <c r="W18" s="93">
        <f>T18*U18</f>
        <v>0</v>
      </c>
      <c r="X18" s="7"/>
      <c r="Y18" s="15"/>
      <c r="Z18" s="7"/>
      <c r="AA18" s="49"/>
      <c r="AB18" s="71"/>
      <c r="AD18" s="140" t="s">
        <v>143</v>
      </c>
      <c r="AE18" s="1"/>
      <c r="AF18" s="12"/>
      <c r="AG18" s="13"/>
      <c r="AH18" s="14"/>
      <c r="AI18" s="93">
        <f>AF18*AG18</f>
        <v>0</v>
      </c>
      <c r="AJ18" s="7"/>
      <c r="AK18" s="15"/>
      <c r="AL18" s="7"/>
      <c r="AM18" s="49"/>
      <c r="AN18" s="71"/>
      <c r="AO18"/>
      <c r="AP18" s="140" t="s">
        <v>143</v>
      </c>
      <c r="AQ18" s="1"/>
      <c r="AR18" s="12"/>
      <c r="AS18" s="13"/>
      <c r="AT18" s="14"/>
      <c r="AU18" s="93">
        <f>AR18*AS18</f>
        <v>0</v>
      </c>
      <c r="AV18" s="7"/>
      <c r="AW18" s="15"/>
      <c r="AX18" s="7"/>
      <c r="AY18" s="49"/>
      <c r="AZ18" s="71"/>
    </row>
    <row r="19" spans="3:52" s="2" customFormat="1" ht="12.75" x14ac:dyDescent="0.2">
      <c r="C19" s="65" t="str">
        <f>'Begroting Totale Project'!C17</f>
        <v>Activiteit 1.3, inhuur</v>
      </c>
      <c r="D19" s="109">
        <f t="shared" si="1"/>
        <v>0</v>
      </c>
      <c r="E19" s="121"/>
      <c r="F19" s="140" t="s">
        <v>144</v>
      </c>
      <c r="G19" s="1"/>
      <c r="H19" s="12"/>
      <c r="I19" s="13"/>
      <c r="J19" s="14"/>
      <c r="K19" s="93">
        <f>H19*I19</f>
        <v>0</v>
      </c>
      <c r="L19" s="7"/>
      <c r="M19" s="15"/>
      <c r="N19" s="7"/>
      <c r="O19" s="49"/>
      <c r="P19" s="71"/>
      <c r="R19" s="140" t="s">
        <v>144</v>
      </c>
      <c r="S19" s="1"/>
      <c r="T19" s="12"/>
      <c r="U19" s="13"/>
      <c r="V19" s="14"/>
      <c r="W19" s="93">
        <f>T19*U19</f>
        <v>0</v>
      </c>
      <c r="X19" s="7"/>
      <c r="Y19" s="15"/>
      <c r="Z19" s="7"/>
      <c r="AA19" s="49"/>
      <c r="AB19" s="71"/>
      <c r="AD19" s="140" t="s">
        <v>144</v>
      </c>
      <c r="AE19" s="1"/>
      <c r="AF19" s="12"/>
      <c r="AG19" s="13"/>
      <c r="AH19" s="14"/>
      <c r="AI19" s="93">
        <f>AF19*AG19</f>
        <v>0</v>
      </c>
      <c r="AJ19" s="7"/>
      <c r="AK19" s="15"/>
      <c r="AL19" s="7"/>
      <c r="AM19" s="49"/>
      <c r="AN19" s="71"/>
      <c r="AO19"/>
      <c r="AP19" s="140" t="s">
        <v>144</v>
      </c>
      <c r="AQ19" s="1"/>
      <c r="AR19" s="12"/>
      <c r="AS19" s="13"/>
      <c r="AT19" s="14"/>
      <c r="AU19" s="93">
        <f>AR19*AS19</f>
        <v>0</v>
      </c>
      <c r="AV19" s="7"/>
      <c r="AW19" s="15"/>
      <c r="AX19" s="7"/>
      <c r="AY19" s="49"/>
      <c r="AZ19" s="71"/>
    </row>
    <row r="20" spans="3:52" s="2" customFormat="1" ht="12.75" x14ac:dyDescent="0.2">
      <c r="C20" s="65" t="str">
        <f>'Begroting Totale Project'!C18</f>
        <v>Activiteit 1.4, inhuur</v>
      </c>
      <c r="D20" s="109">
        <f t="shared" si="1"/>
        <v>0</v>
      </c>
      <c r="E20" s="121"/>
      <c r="F20" s="140" t="s">
        <v>145</v>
      </c>
      <c r="G20" s="1"/>
      <c r="H20" s="12"/>
      <c r="I20" s="13"/>
      <c r="J20" s="14"/>
      <c r="K20" s="93">
        <f>H20*I20</f>
        <v>0</v>
      </c>
      <c r="L20" s="7"/>
      <c r="M20" s="15"/>
      <c r="N20" s="7"/>
      <c r="O20" s="49"/>
      <c r="P20" s="71"/>
      <c r="R20" s="140" t="s">
        <v>145</v>
      </c>
      <c r="S20" s="1"/>
      <c r="T20" s="12"/>
      <c r="U20" s="13"/>
      <c r="V20" s="14"/>
      <c r="W20" s="93">
        <f>T20*U20</f>
        <v>0</v>
      </c>
      <c r="X20" s="7"/>
      <c r="Y20" s="15"/>
      <c r="Z20" s="7"/>
      <c r="AA20" s="49"/>
      <c r="AB20" s="71"/>
      <c r="AD20" s="140" t="s">
        <v>145</v>
      </c>
      <c r="AE20" s="1"/>
      <c r="AF20" s="12"/>
      <c r="AG20" s="13"/>
      <c r="AH20" s="14"/>
      <c r="AI20" s="93">
        <f>AF20*AG20</f>
        <v>0</v>
      </c>
      <c r="AJ20" s="7"/>
      <c r="AK20" s="15"/>
      <c r="AL20" s="7"/>
      <c r="AM20" s="49"/>
      <c r="AN20" s="71"/>
      <c r="AO20"/>
      <c r="AP20" s="140" t="s">
        <v>145</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ht="12.75"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ht="12.75"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ht="12.75" x14ac:dyDescent="0.2">
      <c r="C24" s="65" t="str">
        <f>'Begroting Totale Project'!C22</f>
        <v>Activiteit 1.1, kosten</v>
      </c>
      <c r="D24" s="109">
        <f>K24+W24+AI24+AU24</f>
        <v>0</v>
      </c>
      <c r="F24" s="140" t="s">
        <v>184</v>
      </c>
      <c r="G24" s="1"/>
      <c r="H24" s="12"/>
      <c r="I24" s="13"/>
      <c r="J24" s="14"/>
      <c r="K24" s="93">
        <f>H24*I24</f>
        <v>0</v>
      </c>
      <c r="L24" s="7"/>
      <c r="M24" s="15"/>
      <c r="N24" s="7"/>
      <c r="O24" s="49"/>
      <c r="P24" s="71"/>
      <c r="R24" s="140" t="s">
        <v>184</v>
      </c>
      <c r="S24" s="1"/>
      <c r="T24" s="12"/>
      <c r="U24" s="13"/>
      <c r="V24" s="14"/>
      <c r="W24" s="93">
        <f>T24*U24</f>
        <v>0</v>
      </c>
      <c r="X24" s="7"/>
      <c r="Y24" s="15"/>
      <c r="Z24" s="7"/>
      <c r="AA24" s="49"/>
      <c r="AB24" s="71"/>
      <c r="AD24" s="140" t="s">
        <v>184</v>
      </c>
      <c r="AE24" s="1"/>
      <c r="AF24" s="12"/>
      <c r="AG24" s="13"/>
      <c r="AH24" s="14"/>
      <c r="AI24" s="93">
        <f>AF24*AG24</f>
        <v>0</v>
      </c>
      <c r="AJ24" s="7"/>
      <c r="AK24" s="15"/>
      <c r="AL24" s="7"/>
      <c r="AM24" s="49"/>
      <c r="AN24" s="71"/>
      <c r="AO24"/>
      <c r="AP24" s="140" t="s">
        <v>184</v>
      </c>
      <c r="AQ24" s="1"/>
      <c r="AR24" s="12"/>
      <c r="AS24" s="13"/>
      <c r="AT24" s="14"/>
      <c r="AU24" s="93">
        <f>AR24*AS24</f>
        <v>0</v>
      </c>
      <c r="AV24" s="7"/>
      <c r="AW24" s="15"/>
      <c r="AX24" s="7"/>
      <c r="AY24" s="49"/>
      <c r="AZ24" s="71"/>
    </row>
    <row r="25" spans="3:52" s="2" customFormat="1" ht="12.75" x14ac:dyDescent="0.2">
      <c r="C25" s="65" t="str">
        <f>'Begroting Totale Project'!C23</f>
        <v>Activiteit 1.2, kosten</v>
      </c>
      <c r="D25" s="109">
        <f t="shared" ref="D25:D27" si="2">K25+W25+AI25+AU25</f>
        <v>0</v>
      </c>
      <c r="F25" s="140" t="s">
        <v>185</v>
      </c>
      <c r="G25" s="1"/>
      <c r="H25" s="12"/>
      <c r="I25" s="13"/>
      <c r="J25" s="14"/>
      <c r="K25" s="93">
        <f>H25*I25</f>
        <v>0</v>
      </c>
      <c r="L25" s="7"/>
      <c r="M25" s="15"/>
      <c r="N25" s="7"/>
      <c r="O25" s="49"/>
      <c r="P25" s="71"/>
      <c r="R25" s="140" t="s">
        <v>185</v>
      </c>
      <c r="S25" s="1"/>
      <c r="T25" s="12"/>
      <c r="U25" s="13"/>
      <c r="V25" s="14"/>
      <c r="W25" s="93">
        <f>T25*U25</f>
        <v>0</v>
      </c>
      <c r="X25" s="7"/>
      <c r="Y25" s="15"/>
      <c r="Z25" s="7"/>
      <c r="AA25" s="49"/>
      <c r="AB25" s="71"/>
      <c r="AD25" s="140" t="s">
        <v>185</v>
      </c>
      <c r="AE25" s="1"/>
      <c r="AF25" s="12"/>
      <c r="AG25" s="13"/>
      <c r="AH25" s="14"/>
      <c r="AI25" s="93">
        <f>AF25*AG25</f>
        <v>0</v>
      </c>
      <c r="AJ25" s="7"/>
      <c r="AK25" s="15"/>
      <c r="AL25" s="7"/>
      <c r="AM25" s="49"/>
      <c r="AN25" s="71"/>
      <c r="AO25"/>
      <c r="AP25" s="140" t="s">
        <v>185</v>
      </c>
      <c r="AQ25" s="1"/>
      <c r="AR25" s="12"/>
      <c r="AS25" s="13"/>
      <c r="AT25" s="14"/>
      <c r="AU25" s="93">
        <f>AR25*AS25</f>
        <v>0</v>
      </c>
      <c r="AV25" s="7"/>
      <c r="AW25" s="15"/>
      <c r="AX25" s="7"/>
      <c r="AY25" s="49"/>
      <c r="AZ25" s="71"/>
    </row>
    <row r="26" spans="3:52" s="2" customFormat="1" ht="12.75" x14ac:dyDescent="0.2">
      <c r="C26" s="65" t="str">
        <f>'Begroting Totale Project'!C24</f>
        <v>Activiteit 1.3, kosten</v>
      </c>
      <c r="D26" s="109">
        <f t="shared" si="2"/>
        <v>0</v>
      </c>
      <c r="F26" s="140" t="s">
        <v>226</v>
      </c>
      <c r="G26" s="1"/>
      <c r="H26" s="12"/>
      <c r="I26" s="13"/>
      <c r="J26" s="14"/>
      <c r="K26" s="93">
        <f>H26*I26</f>
        <v>0</v>
      </c>
      <c r="L26" s="7"/>
      <c r="M26" s="15"/>
      <c r="N26" s="7"/>
      <c r="O26" s="49"/>
      <c r="P26" s="71"/>
      <c r="R26" s="140" t="s">
        <v>226</v>
      </c>
      <c r="S26" s="1"/>
      <c r="T26" s="12"/>
      <c r="U26" s="13"/>
      <c r="V26" s="14"/>
      <c r="W26" s="93">
        <f>T26*U26</f>
        <v>0</v>
      </c>
      <c r="X26" s="7"/>
      <c r="Y26" s="15"/>
      <c r="Z26" s="7"/>
      <c r="AA26" s="49"/>
      <c r="AB26" s="71"/>
      <c r="AD26" s="140" t="s">
        <v>226</v>
      </c>
      <c r="AE26" s="1"/>
      <c r="AF26" s="12"/>
      <c r="AG26" s="13"/>
      <c r="AH26" s="14"/>
      <c r="AI26" s="93">
        <f>AF26*AG26</f>
        <v>0</v>
      </c>
      <c r="AJ26" s="7"/>
      <c r="AK26" s="15"/>
      <c r="AL26" s="7"/>
      <c r="AM26" s="49"/>
      <c r="AN26" s="71"/>
      <c r="AO26"/>
      <c r="AP26" s="140" t="s">
        <v>226</v>
      </c>
      <c r="AQ26" s="1"/>
      <c r="AR26" s="12"/>
      <c r="AS26" s="13"/>
      <c r="AT26" s="14"/>
      <c r="AU26" s="93">
        <f>AR26*AS26</f>
        <v>0</v>
      </c>
      <c r="AV26" s="7"/>
      <c r="AW26" s="15"/>
      <c r="AX26" s="7"/>
      <c r="AY26" s="49"/>
      <c r="AZ26" s="71"/>
    </row>
    <row r="27" spans="3:52" s="2" customFormat="1" ht="12.75" x14ac:dyDescent="0.2">
      <c r="C27" s="65" t="str">
        <f>'Begroting Totale Project'!C25</f>
        <v>Activiteit 1.4, kosten</v>
      </c>
      <c r="D27" s="109">
        <f t="shared" si="2"/>
        <v>0</v>
      </c>
      <c r="F27" s="140" t="s">
        <v>227</v>
      </c>
      <c r="G27" s="1"/>
      <c r="H27" s="12"/>
      <c r="I27" s="13"/>
      <c r="J27" s="14"/>
      <c r="K27" s="93">
        <f>H27*I27</f>
        <v>0</v>
      </c>
      <c r="L27" s="7"/>
      <c r="M27" s="15"/>
      <c r="N27" s="7"/>
      <c r="O27" s="49"/>
      <c r="P27" s="71"/>
      <c r="R27" s="140" t="s">
        <v>227</v>
      </c>
      <c r="S27" s="1"/>
      <c r="T27" s="12"/>
      <c r="U27" s="13"/>
      <c r="V27" s="14"/>
      <c r="W27" s="93">
        <f>T27*U27</f>
        <v>0</v>
      </c>
      <c r="X27" s="7"/>
      <c r="Y27" s="15"/>
      <c r="Z27" s="7"/>
      <c r="AA27" s="49"/>
      <c r="AB27" s="71"/>
      <c r="AD27" s="140" t="s">
        <v>227</v>
      </c>
      <c r="AE27" s="1"/>
      <c r="AF27" s="12"/>
      <c r="AG27" s="13"/>
      <c r="AH27" s="14"/>
      <c r="AI27" s="93">
        <f>AF27*AG27</f>
        <v>0</v>
      </c>
      <c r="AJ27" s="7"/>
      <c r="AK27" s="15"/>
      <c r="AL27" s="7"/>
      <c r="AM27" s="49"/>
      <c r="AN27" s="71"/>
      <c r="AO27"/>
      <c r="AP27" s="140" t="s">
        <v>227</v>
      </c>
      <c r="AQ27" s="1"/>
      <c r="AR27" s="12"/>
      <c r="AS27" s="13"/>
      <c r="AT27" s="14"/>
      <c r="AU27" s="93">
        <f>AR27*AS27</f>
        <v>0</v>
      </c>
      <c r="AV27" s="7"/>
      <c r="AW27" s="15"/>
      <c r="AX27" s="7"/>
      <c r="AY27" s="49"/>
      <c r="AZ27" s="71"/>
    </row>
    <row r="28" spans="3:52" s="2" customFormat="1" ht="12.75"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ht="12.75"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ht="12.75"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
        <v>65</v>
      </c>
      <c r="G34" s="79"/>
      <c r="H34" s="79"/>
      <c r="I34" s="79"/>
      <c r="J34" s="69"/>
      <c r="K34" s="79"/>
      <c r="L34" s="80"/>
      <c r="M34" s="79"/>
      <c r="N34" s="80"/>
      <c r="O34" s="81"/>
      <c r="P34" s="70"/>
      <c r="R34" s="76" t="s">
        <v>65</v>
      </c>
      <c r="S34" s="79"/>
      <c r="T34" s="79"/>
      <c r="U34" s="79"/>
      <c r="V34" s="69"/>
      <c r="W34" s="79"/>
      <c r="X34" s="80"/>
      <c r="Y34" s="79"/>
      <c r="Z34" s="80"/>
      <c r="AA34" s="81"/>
      <c r="AB34" s="70"/>
      <c r="AD34" s="76" t="s">
        <v>65</v>
      </c>
      <c r="AE34" s="79"/>
      <c r="AF34" s="79"/>
      <c r="AG34" s="79"/>
      <c r="AH34" s="69"/>
      <c r="AI34" s="79"/>
      <c r="AJ34" s="80"/>
      <c r="AK34" s="79"/>
      <c r="AL34" s="80"/>
      <c r="AM34" s="81"/>
      <c r="AN34" s="70"/>
      <c r="AO34"/>
      <c r="AP34" s="76" t="s">
        <v>65</v>
      </c>
      <c r="AQ34" s="79"/>
      <c r="AR34" s="79"/>
      <c r="AS34" s="79"/>
      <c r="AT34" s="69"/>
      <c r="AU34" s="79"/>
      <c r="AV34" s="80"/>
      <c r="AW34" s="79"/>
      <c r="AX34" s="80"/>
      <c r="AY34" s="81"/>
      <c r="AZ34" s="70"/>
    </row>
    <row r="35" spans="3:52" s="2" customFormat="1" ht="12.75"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ht="12.75" x14ac:dyDescent="0.2">
      <c r="C36" s="65" t="str">
        <f>'Begroting Totale Project'!C34</f>
        <v>Activiteit 2.1, inzet eigen uren</v>
      </c>
      <c r="D36" s="109">
        <f>K36+W36+AI36+AU36</f>
        <v>0</v>
      </c>
      <c r="F36" s="78" t="s">
        <v>66</v>
      </c>
      <c r="G36" s="1"/>
      <c r="H36" s="12"/>
      <c r="I36" s="13"/>
      <c r="J36" s="14"/>
      <c r="K36" s="93">
        <f>H36*I36</f>
        <v>0</v>
      </c>
      <c r="L36" s="7"/>
      <c r="M36" s="15"/>
      <c r="N36" s="7"/>
      <c r="O36" s="49"/>
      <c r="P36" s="71"/>
      <c r="R36" s="78" t="s">
        <v>66</v>
      </c>
      <c r="S36" s="1"/>
      <c r="T36" s="12"/>
      <c r="U36" s="13"/>
      <c r="V36" s="14"/>
      <c r="W36" s="93">
        <f>T36*U36</f>
        <v>0</v>
      </c>
      <c r="X36" s="7"/>
      <c r="Y36" s="15"/>
      <c r="Z36" s="7"/>
      <c r="AA36" s="49"/>
      <c r="AB36" s="71"/>
      <c r="AD36" s="78" t="s">
        <v>66</v>
      </c>
      <c r="AE36" s="1"/>
      <c r="AF36" s="12"/>
      <c r="AG36" s="13"/>
      <c r="AH36" s="14"/>
      <c r="AI36" s="93">
        <f>AF36*AG36</f>
        <v>0</v>
      </c>
      <c r="AJ36" s="7"/>
      <c r="AK36" s="15"/>
      <c r="AL36" s="7"/>
      <c r="AM36" s="49"/>
      <c r="AN36" s="71"/>
      <c r="AO36"/>
      <c r="AP36" s="78" t="s">
        <v>66</v>
      </c>
      <c r="AQ36" s="1"/>
      <c r="AR36" s="12"/>
      <c r="AS36" s="13"/>
      <c r="AT36" s="14"/>
      <c r="AU36" s="93">
        <f>AR36*AS36</f>
        <v>0</v>
      </c>
      <c r="AV36" s="7"/>
      <c r="AW36" s="15"/>
      <c r="AX36" s="7"/>
      <c r="AY36" s="49"/>
      <c r="AZ36" s="71"/>
    </row>
    <row r="37" spans="3:52" s="2" customFormat="1" ht="12.75" x14ac:dyDescent="0.2">
      <c r="C37" s="65" t="str">
        <f>'Begroting Totale Project'!C35</f>
        <v>Activiteit 2.2, inzet eigen uren</v>
      </c>
      <c r="D37" s="109">
        <f t="shared" ref="D37:D39" si="3">K37+W37+AI37+AU37</f>
        <v>0</v>
      </c>
      <c r="F37" s="78" t="s">
        <v>67</v>
      </c>
      <c r="G37" s="1"/>
      <c r="H37" s="12"/>
      <c r="I37" s="13"/>
      <c r="J37" s="14"/>
      <c r="K37" s="93">
        <f>H37*I37</f>
        <v>0</v>
      </c>
      <c r="L37" s="7"/>
      <c r="M37" s="15"/>
      <c r="N37" s="7"/>
      <c r="O37" s="49"/>
      <c r="P37" s="71"/>
      <c r="R37" s="78" t="s">
        <v>67</v>
      </c>
      <c r="S37" s="1"/>
      <c r="T37" s="12"/>
      <c r="U37" s="13"/>
      <c r="V37" s="14"/>
      <c r="W37" s="93">
        <f>T37*U37</f>
        <v>0</v>
      </c>
      <c r="X37" s="7"/>
      <c r="Y37" s="15"/>
      <c r="Z37" s="7"/>
      <c r="AA37" s="49"/>
      <c r="AB37" s="71"/>
      <c r="AD37" s="78" t="s">
        <v>67</v>
      </c>
      <c r="AE37" s="1"/>
      <c r="AF37" s="12"/>
      <c r="AG37" s="13"/>
      <c r="AH37" s="14"/>
      <c r="AI37" s="93">
        <f>AF37*AG37</f>
        <v>0</v>
      </c>
      <c r="AJ37" s="7"/>
      <c r="AK37" s="15"/>
      <c r="AL37" s="7"/>
      <c r="AM37" s="49"/>
      <c r="AN37" s="71"/>
      <c r="AO37"/>
      <c r="AP37" s="78" t="s">
        <v>67</v>
      </c>
      <c r="AQ37" s="1"/>
      <c r="AR37" s="12"/>
      <c r="AS37" s="13"/>
      <c r="AT37" s="14"/>
      <c r="AU37" s="93">
        <f>AR37*AS37</f>
        <v>0</v>
      </c>
      <c r="AV37" s="7"/>
      <c r="AW37" s="15"/>
      <c r="AX37" s="7"/>
      <c r="AY37" s="49"/>
      <c r="AZ37" s="71"/>
    </row>
    <row r="38" spans="3:52" s="2" customFormat="1" ht="12.75" x14ac:dyDescent="0.2">
      <c r="C38" s="65" t="str">
        <f>'Begroting Totale Project'!C36</f>
        <v>Activiteit 2.3, inzet eigen uren</v>
      </c>
      <c r="D38" s="109">
        <f t="shared" si="3"/>
        <v>0</v>
      </c>
      <c r="F38" s="78" t="s">
        <v>68</v>
      </c>
      <c r="G38" s="1"/>
      <c r="H38" s="12"/>
      <c r="I38" s="13"/>
      <c r="J38" s="14"/>
      <c r="K38" s="93">
        <f>H38*I38</f>
        <v>0</v>
      </c>
      <c r="L38" s="7"/>
      <c r="M38" s="15"/>
      <c r="N38" s="7"/>
      <c r="O38" s="49"/>
      <c r="P38" s="71"/>
      <c r="R38" s="78" t="s">
        <v>68</v>
      </c>
      <c r="S38" s="1"/>
      <c r="T38" s="12"/>
      <c r="U38" s="13"/>
      <c r="V38" s="14"/>
      <c r="W38" s="93">
        <f>T38*U38</f>
        <v>0</v>
      </c>
      <c r="X38" s="7"/>
      <c r="Y38" s="15"/>
      <c r="Z38" s="7"/>
      <c r="AA38" s="49"/>
      <c r="AB38" s="71"/>
      <c r="AD38" s="78" t="s">
        <v>68</v>
      </c>
      <c r="AE38" s="1"/>
      <c r="AF38" s="12"/>
      <c r="AG38" s="13"/>
      <c r="AH38" s="14"/>
      <c r="AI38" s="93">
        <f>AF38*AG38</f>
        <v>0</v>
      </c>
      <c r="AJ38" s="7"/>
      <c r="AK38" s="15"/>
      <c r="AL38" s="7"/>
      <c r="AM38" s="49"/>
      <c r="AN38" s="71"/>
      <c r="AO38"/>
      <c r="AP38" s="78" t="s">
        <v>68</v>
      </c>
      <c r="AQ38" s="1"/>
      <c r="AR38" s="12"/>
      <c r="AS38" s="13"/>
      <c r="AT38" s="14"/>
      <c r="AU38" s="93">
        <f>AR38*AS38</f>
        <v>0</v>
      </c>
      <c r="AV38" s="7"/>
      <c r="AW38" s="15"/>
      <c r="AX38" s="7"/>
      <c r="AY38" s="49"/>
      <c r="AZ38" s="71"/>
    </row>
    <row r="39" spans="3:52" s="2" customFormat="1" ht="12.75" x14ac:dyDescent="0.2">
      <c r="C39" s="65" t="str">
        <f>'Begroting Totale Project'!C37</f>
        <v>Activiteit 2.4, inzet eigen uren</v>
      </c>
      <c r="D39" s="109">
        <f t="shared" si="3"/>
        <v>0</v>
      </c>
      <c r="F39" s="78" t="s">
        <v>69</v>
      </c>
      <c r="G39" s="1"/>
      <c r="H39" s="12"/>
      <c r="I39" s="13"/>
      <c r="J39" s="14"/>
      <c r="K39" s="93">
        <f>H39*I39</f>
        <v>0</v>
      </c>
      <c r="L39" s="7"/>
      <c r="M39" s="15"/>
      <c r="N39" s="7"/>
      <c r="O39" s="49"/>
      <c r="P39" s="71"/>
      <c r="R39" s="78" t="s">
        <v>69</v>
      </c>
      <c r="S39" s="1"/>
      <c r="T39" s="12"/>
      <c r="U39" s="13"/>
      <c r="V39" s="14"/>
      <c r="W39" s="93">
        <f>T39*U39</f>
        <v>0</v>
      </c>
      <c r="X39" s="7"/>
      <c r="Y39" s="15"/>
      <c r="Z39" s="7"/>
      <c r="AA39" s="49"/>
      <c r="AB39" s="71"/>
      <c r="AD39" s="78" t="s">
        <v>69</v>
      </c>
      <c r="AE39" s="1"/>
      <c r="AF39" s="12"/>
      <c r="AG39" s="13"/>
      <c r="AH39" s="14"/>
      <c r="AI39" s="93">
        <f>AF39*AG39</f>
        <v>0</v>
      </c>
      <c r="AJ39" s="7"/>
      <c r="AK39" s="15"/>
      <c r="AL39" s="7"/>
      <c r="AM39" s="49"/>
      <c r="AN39" s="71"/>
      <c r="AO39"/>
      <c r="AP39" s="78" t="s">
        <v>69</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ht="12.75"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ht="12.75"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ht="12.75" x14ac:dyDescent="0.2">
      <c r="C43" s="65" t="str">
        <f>'Begroting Totale Project'!C41</f>
        <v>Activiteit 2.1, inhuur</v>
      </c>
      <c r="D43" s="109">
        <f>K43+W43+AI43+AU43</f>
        <v>0</v>
      </c>
      <c r="F43" s="119" t="s">
        <v>146</v>
      </c>
      <c r="G43" s="1"/>
      <c r="H43" s="12"/>
      <c r="I43" s="13"/>
      <c r="J43" s="14"/>
      <c r="K43" s="93">
        <f>H43*I43</f>
        <v>0</v>
      </c>
      <c r="L43" s="7"/>
      <c r="M43" s="15"/>
      <c r="N43" s="7"/>
      <c r="O43" s="49"/>
      <c r="P43" s="71"/>
      <c r="R43" s="119" t="s">
        <v>146</v>
      </c>
      <c r="S43" s="1"/>
      <c r="T43" s="12"/>
      <c r="U43" s="13"/>
      <c r="V43" s="14"/>
      <c r="W43" s="93">
        <f>T43*U43</f>
        <v>0</v>
      </c>
      <c r="X43" s="7"/>
      <c r="Y43" s="15"/>
      <c r="Z43" s="7"/>
      <c r="AA43" s="49"/>
      <c r="AB43" s="71"/>
      <c r="AD43" s="119" t="s">
        <v>146</v>
      </c>
      <c r="AE43" s="1"/>
      <c r="AF43" s="12"/>
      <c r="AG43" s="13"/>
      <c r="AH43" s="14"/>
      <c r="AI43" s="93">
        <f>AF43*AG43</f>
        <v>0</v>
      </c>
      <c r="AJ43" s="7"/>
      <c r="AK43" s="15"/>
      <c r="AL43" s="7"/>
      <c r="AM43" s="49"/>
      <c r="AN43" s="71"/>
      <c r="AO43"/>
      <c r="AP43" s="119" t="s">
        <v>146</v>
      </c>
      <c r="AQ43" s="1"/>
      <c r="AR43" s="12"/>
      <c r="AS43" s="13"/>
      <c r="AT43" s="14"/>
      <c r="AU43" s="93">
        <f>AR43*AS43</f>
        <v>0</v>
      </c>
      <c r="AV43" s="7"/>
      <c r="AW43" s="15"/>
      <c r="AX43" s="7"/>
      <c r="AY43" s="49"/>
      <c r="AZ43" s="71"/>
    </row>
    <row r="44" spans="3:52" s="2" customFormat="1" ht="12.75" x14ac:dyDescent="0.2">
      <c r="C44" s="65" t="str">
        <f>'Begroting Totale Project'!C42</f>
        <v>Activiteit 2.2, inhuur</v>
      </c>
      <c r="D44" s="109">
        <f t="shared" ref="D44:D46" si="4">K44+W44+AI44+AU44</f>
        <v>0</v>
      </c>
      <c r="F44" s="119" t="s">
        <v>181</v>
      </c>
      <c r="G44" s="1"/>
      <c r="H44" s="12"/>
      <c r="I44" s="13"/>
      <c r="J44" s="14"/>
      <c r="K44" s="93">
        <f>H44*I44</f>
        <v>0</v>
      </c>
      <c r="L44" s="7"/>
      <c r="M44" s="15"/>
      <c r="N44" s="7"/>
      <c r="O44" s="49"/>
      <c r="P44" s="71"/>
      <c r="R44" s="119" t="s">
        <v>181</v>
      </c>
      <c r="S44" s="1"/>
      <c r="T44" s="12"/>
      <c r="U44" s="13"/>
      <c r="V44" s="14"/>
      <c r="W44" s="93">
        <f>T44*U44</f>
        <v>0</v>
      </c>
      <c r="X44" s="7"/>
      <c r="Y44" s="15"/>
      <c r="Z44" s="7"/>
      <c r="AA44" s="49"/>
      <c r="AB44" s="71"/>
      <c r="AD44" s="119" t="s">
        <v>181</v>
      </c>
      <c r="AE44" s="1"/>
      <c r="AF44" s="12"/>
      <c r="AG44" s="13"/>
      <c r="AH44" s="14"/>
      <c r="AI44" s="93">
        <f>AF44*AG44</f>
        <v>0</v>
      </c>
      <c r="AJ44" s="7"/>
      <c r="AK44" s="15"/>
      <c r="AL44" s="7"/>
      <c r="AM44" s="49"/>
      <c r="AN44" s="71"/>
      <c r="AO44"/>
      <c r="AP44" s="119" t="s">
        <v>181</v>
      </c>
      <c r="AQ44" s="1"/>
      <c r="AR44" s="12"/>
      <c r="AS44" s="13"/>
      <c r="AT44" s="14"/>
      <c r="AU44" s="93">
        <f>AR44*AS44</f>
        <v>0</v>
      </c>
      <c r="AV44" s="7"/>
      <c r="AW44" s="15"/>
      <c r="AX44" s="7"/>
      <c r="AY44" s="49"/>
      <c r="AZ44" s="71"/>
    </row>
    <row r="45" spans="3:52" s="2" customFormat="1" ht="12.75" x14ac:dyDescent="0.2">
      <c r="C45" s="65" t="str">
        <f>'Begroting Totale Project'!C43</f>
        <v>Activiteit 2.3, inhuur</v>
      </c>
      <c r="D45" s="109">
        <f t="shared" si="4"/>
        <v>0</v>
      </c>
      <c r="F45" s="119" t="s">
        <v>147</v>
      </c>
      <c r="G45" s="1"/>
      <c r="H45" s="12"/>
      <c r="I45" s="13"/>
      <c r="J45" s="14"/>
      <c r="K45" s="93">
        <f>H45*I45</f>
        <v>0</v>
      </c>
      <c r="L45" s="7"/>
      <c r="M45" s="15"/>
      <c r="N45" s="7"/>
      <c r="O45" s="49"/>
      <c r="P45" s="71"/>
      <c r="R45" s="119" t="s">
        <v>147</v>
      </c>
      <c r="S45" s="1"/>
      <c r="T45" s="12"/>
      <c r="U45" s="13"/>
      <c r="V45" s="14"/>
      <c r="W45" s="93">
        <f>T45*U45</f>
        <v>0</v>
      </c>
      <c r="X45" s="7"/>
      <c r="Y45" s="15"/>
      <c r="Z45" s="7"/>
      <c r="AA45" s="49"/>
      <c r="AB45" s="71"/>
      <c r="AD45" s="119" t="s">
        <v>147</v>
      </c>
      <c r="AE45" s="1"/>
      <c r="AF45" s="12"/>
      <c r="AG45" s="13"/>
      <c r="AH45" s="14"/>
      <c r="AI45" s="93">
        <f>AF45*AG45</f>
        <v>0</v>
      </c>
      <c r="AJ45" s="7"/>
      <c r="AK45" s="15"/>
      <c r="AL45" s="7"/>
      <c r="AM45" s="49"/>
      <c r="AN45" s="71"/>
      <c r="AO45"/>
      <c r="AP45" s="119" t="s">
        <v>147</v>
      </c>
      <c r="AQ45" s="1"/>
      <c r="AR45" s="12"/>
      <c r="AS45" s="13"/>
      <c r="AT45" s="14"/>
      <c r="AU45" s="93">
        <f>AR45*AS45</f>
        <v>0</v>
      </c>
      <c r="AV45" s="7"/>
      <c r="AW45" s="15"/>
      <c r="AX45" s="7"/>
      <c r="AY45" s="49"/>
      <c r="AZ45" s="71"/>
    </row>
    <row r="46" spans="3:52" s="2" customFormat="1" ht="12.75" x14ac:dyDescent="0.2">
      <c r="C46" s="65" t="str">
        <f>'Begroting Totale Project'!C44</f>
        <v>Activiteit 2.4, inhuur</v>
      </c>
      <c r="D46" s="109">
        <f t="shared" si="4"/>
        <v>0</v>
      </c>
      <c r="F46" s="119" t="s">
        <v>182</v>
      </c>
      <c r="G46" s="1"/>
      <c r="H46" s="12"/>
      <c r="I46" s="13"/>
      <c r="J46" s="14"/>
      <c r="K46" s="93">
        <f>H46*I46</f>
        <v>0</v>
      </c>
      <c r="L46" s="7"/>
      <c r="M46" s="15"/>
      <c r="N46" s="7"/>
      <c r="O46" s="49"/>
      <c r="P46" s="71"/>
      <c r="R46" s="119" t="s">
        <v>182</v>
      </c>
      <c r="S46" s="1"/>
      <c r="T46" s="12"/>
      <c r="U46" s="13"/>
      <c r="V46" s="14"/>
      <c r="W46" s="93">
        <f>T46*U46</f>
        <v>0</v>
      </c>
      <c r="X46" s="7"/>
      <c r="Y46" s="15"/>
      <c r="Z46" s="7"/>
      <c r="AA46" s="49"/>
      <c r="AB46" s="71"/>
      <c r="AD46" s="119" t="s">
        <v>182</v>
      </c>
      <c r="AE46" s="1"/>
      <c r="AF46" s="12"/>
      <c r="AG46" s="13"/>
      <c r="AH46" s="14"/>
      <c r="AI46" s="93">
        <f>AF46*AG46</f>
        <v>0</v>
      </c>
      <c r="AJ46" s="7"/>
      <c r="AK46" s="15"/>
      <c r="AL46" s="7"/>
      <c r="AM46" s="49"/>
      <c r="AN46" s="71"/>
      <c r="AO46"/>
      <c r="AP46" s="119" t="s">
        <v>182</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ht="12.75"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ht="12.75"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ht="12.75" x14ac:dyDescent="0.2">
      <c r="C50" s="65" t="str">
        <f>'Begroting Totale Project'!C48</f>
        <v>Activiteit 2.1, kosten</v>
      </c>
      <c r="D50" s="109">
        <f>K50+W50+AI50+AU50</f>
        <v>0</v>
      </c>
      <c r="F50" s="140" t="s">
        <v>190</v>
      </c>
      <c r="G50" s="1"/>
      <c r="H50" s="12"/>
      <c r="I50" s="13"/>
      <c r="J50" s="14"/>
      <c r="K50" s="93">
        <f>H50*I50</f>
        <v>0</v>
      </c>
      <c r="L50" s="7"/>
      <c r="M50" s="15"/>
      <c r="N50" s="7"/>
      <c r="O50" s="49"/>
      <c r="P50" s="71"/>
      <c r="R50" s="140" t="s">
        <v>190</v>
      </c>
      <c r="S50" s="1"/>
      <c r="T50" s="12"/>
      <c r="U50" s="13"/>
      <c r="V50" s="14"/>
      <c r="W50" s="93">
        <f>T50*U50</f>
        <v>0</v>
      </c>
      <c r="X50" s="7"/>
      <c r="Y50" s="15"/>
      <c r="Z50" s="7"/>
      <c r="AA50" s="49"/>
      <c r="AB50" s="71"/>
      <c r="AD50" s="140" t="s">
        <v>190</v>
      </c>
      <c r="AE50" s="1"/>
      <c r="AF50" s="12"/>
      <c r="AG50" s="13"/>
      <c r="AH50" s="14"/>
      <c r="AI50" s="93">
        <f>AF50*AG50</f>
        <v>0</v>
      </c>
      <c r="AJ50" s="7"/>
      <c r="AK50" s="15"/>
      <c r="AL50" s="7"/>
      <c r="AM50" s="49"/>
      <c r="AN50" s="71"/>
      <c r="AO50"/>
      <c r="AP50" s="140" t="s">
        <v>190</v>
      </c>
      <c r="AQ50" s="1"/>
      <c r="AR50" s="12"/>
      <c r="AS50" s="13"/>
      <c r="AT50" s="14"/>
      <c r="AU50" s="93">
        <f>AR50*AS50</f>
        <v>0</v>
      </c>
      <c r="AV50" s="7"/>
      <c r="AW50" s="15"/>
      <c r="AX50" s="7"/>
      <c r="AY50" s="49"/>
      <c r="AZ50" s="71"/>
    </row>
    <row r="51" spans="3:52" s="2" customFormat="1" ht="12.75" x14ac:dyDescent="0.2">
      <c r="C51" s="65" t="str">
        <f>'Begroting Totale Project'!C49</f>
        <v>Activiteit 2.2, kosten</v>
      </c>
      <c r="D51" s="109">
        <f t="shared" ref="D51:D53" si="5">K51+W51+AI51+AU51</f>
        <v>0</v>
      </c>
      <c r="F51" s="140" t="s">
        <v>191</v>
      </c>
      <c r="G51" s="1"/>
      <c r="H51" s="12"/>
      <c r="I51" s="13"/>
      <c r="J51" s="14"/>
      <c r="K51" s="93">
        <f>H51*I51</f>
        <v>0</v>
      </c>
      <c r="L51" s="7"/>
      <c r="M51" s="15"/>
      <c r="N51" s="7"/>
      <c r="O51" s="49"/>
      <c r="P51" s="71"/>
      <c r="R51" s="140" t="s">
        <v>191</v>
      </c>
      <c r="S51" s="1"/>
      <c r="T51" s="12"/>
      <c r="U51" s="13"/>
      <c r="V51" s="14"/>
      <c r="W51" s="93">
        <f>T51*U51</f>
        <v>0</v>
      </c>
      <c r="X51" s="7"/>
      <c r="Y51" s="15"/>
      <c r="Z51" s="7"/>
      <c r="AA51" s="49"/>
      <c r="AB51" s="71"/>
      <c r="AD51" s="140" t="s">
        <v>191</v>
      </c>
      <c r="AE51" s="1"/>
      <c r="AF51" s="12"/>
      <c r="AG51" s="13"/>
      <c r="AH51" s="14"/>
      <c r="AI51" s="93">
        <f>AF51*AG51</f>
        <v>0</v>
      </c>
      <c r="AJ51" s="7"/>
      <c r="AK51" s="15"/>
      <c r="AL51" s="7"/>
      <c r="AM51" s="49"/>
      <c r="AN51" s="71"/>
      <c r="AO51"/>
      <c r="AP51" s="140" t="s">
        <v>191</v>
      </c>
      <c r="AQ51" s="1"/>
      <c r="AR51" s="12"/>
      <c r="AS51" s="13"/>
      <c r="AT51" s="14"/>
      <c r="AU51" s="93">
        <f>AR51*AS51</f>
        <v>0</v>
      </c>
      <c r="AV51" s="7"/>
      <c r="AW51" s="15"/>
      <c r="AX51" s="7"/>
      <c r="AY51" s="49"/>
      <c r="AZ51" s="71"/>
    </row>
    <row r="52" spans="3:52" s="2" customFormat="1" ht="12.75" x14ac:dyDescent="0.2">
      <c r="C52" s="65" t="str">
        <f>'Begroting Totale Project'!C50</f>
        <v>Activiteit 2.3, kosten</v>
      </c>
      <c r="D52" s="109">
        <f t="shared" si="5"/>
        <v>0</v>
      </c>
      <c r="F52" s="140" t="s">
        <v>228</v>
      </c>
      <c r="G52" s="1"/>
      <c r="H52" s="12"/>
      <c r="I52" s="13"/>
      <c r="J52" s="14"/>
      <c r="K52" s="93">
        <f>H52*I52</f>
        <v>0</v>
      </c>
      <c r="L52" s="7"/>
      <c r="M52" s="15"/>
      <c r="N52" s="7"/>
      <c r="O52" s="49"/>
      <c r="P52" s="71"/>
      <c r="R52" s="140" t="s">
        <v>228</v>
      </c>
      <c r="S52" s="1"/>
      <c r="T52" s="12"/>
      <c r="U52" s="13"/>
      <c r="V52" s="14"/>
      <c r="W52" s="93">
        <f>T52*U52</f>
        <v>0</v>
      </c>
      <c r="X52" s="7"/>
      <c r="Y52" s="15"/>
      <c r="Z52" s="7"/>
      <c r="AA52" s="49"/>
      <c r="AB52" s="71"/>
      <c r="AD52" s="140" t="s">
        <v>228</v>
      </c>
      <c r="AE52" s="1"/>
      <c r="AF52" s="12"/>
      <c r="AG52" s="13"/>
      <c r="AH52" s="14"/>
      <c r="AI52" s="93">
        <f>AF52*AG52</f>
        <v>0</v>
      </c>
      <c r="AJ52" s="7"/>
      <c r="AK52" s="15"/>
      <c r="AL52" s="7"/>
      <c r="AM52" s="49"/>
      <c r="AN52" s="71"/>
      <c r="AO52"/>
      <c r="AP52" s="140" t="s">
        <v>228</v>
      </c>
      <c r="AQ52" s="1"/>
      <c r="AR52" s="12"/>
      <c r="AS52" s="13"/>
      <c r="AT52" s="14"/>
      <c r="AU52" s="93">
        <f>AR52*AS52</f>
        <v>0</v>
      </c>
      <c r="AV52" s="7"/>
      <c r="AW52" s="15"/>
      <c r="AX52" s="7"/>
      <c r="AY52" s="49"/>
      <c r="AZ52" s="71"/>
    </row>
    <row r="53" spans="3:52" s="2" customFormat="1" ht="12.75" x14ac:dyDescent="0.2">
      <c r="C53" s="65" t="str">
        <f>'Begroting Totale Project'!C51</f>
        <v>Activiteit 2.4, kosten</v>
      </c>
      <c r="D53" s="109">
        <f t="shared" si="5"/>
        <v>0</v>
      </c>
      <c r="F53" s="140" t="s">
        <v>229</v>
      </c>
      <c r="G53" s="1"/>
      <c r="H53" s="12"/>
      <c r="I53" s="13"/>
      <c r="J53" s="14"/>
      <c r="K53" s="93">
        <f>H53*I53</f>
        <v>0</v>
      </c>
      <c r="L53" s="7"/>
      <c r="M53" s="15"/>
      <c r="N53" s="7"/>
      <c r="O53" s="49"/>
      <c r="P53" s="71"/>
      <c r="R53" s="140" t="s">
        <v>229</v>
      </c>
      <c r="S53" s="1"/>
      <c r="T53" s="12"/>
      <c r="U53" s="13"/>
      <c r="V53" s="14"/>
      <c r="W53" s="93">
        <f>T53*U53</f>
        <v>0</v>
      </c>
      <c r="X53" s="7"/>
      <c r="Y53" s="15"/>
      <c r="Z53" s="7"/>
      <c r="AA53" s="49"/>
      <c r="AB53" s="71"/>
      <c r="AD53" s="140" t="s">
        <v>229</v>
      </c>
      <c r="AE53" s="1"/>
      <c r="AF53" s="12"/>
      <c r="AG53" s="13"/>
      <c r="AH53" s="14"/>
      <c r="AI53" s="93">
        <f>AF53*AG53</f>
        <v>0</v>
      </c>
      <c r="AJ53" s="7"/>
      <c r="AK53" s="15"/>
      <c r="AL53" s="7"/>
      <c r="AM53" s="49"/>
      <c r="AN53" s="71"/>
      <c r="AO53"/>
      <c r="AP53" s="140" t="s">
        <v>229</v>
      </c>
      <c r="AQ53" s="1"/>
      <c r="AR53" s="12"/>
      <c r="AS53" s="13"/>
      <c r="AT53" s="14"/>
      <c r="AU53" s="93">
        <f>AR53*AS53</f>
        <v>0</v>
      </c>
      <c r="AV53" s="7"/>
      <c r="AW53" s="15"/>
      <c r="AX53" s="7"/>
      <c r="AY53" s="49"/>
      <c r="AZ53" s="71"/>
    </row>
    <row r="54" spans="3:52" s="2" customFormat="1" ht="12.75"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ht="12.75"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ht="12.75"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
        <v>70</v>
      </c>
      <c r="G60" s="79"/>
      <c r="H60" s="79"/>
      <c r="I60" s="79"/>
      <c r="J60" s="69"/>
      <c r="K60" s="79"/>
      <c r="L60" s="80"/>
      <c r="M60" s="79"/>
      <c r="N60" s="80"/>
      <c r="O60" s="81"/>
      <c r="P60" s="70"/>
      <c r="R60" s="76" t="s">
        <v>70</v>
      </c>
      <c r="S60" s="79"/>
      <c r="T60" s="79"/>
      <c r="U60" s="79"/>
      <c r="V60" s="69"/>
      <c r="W60" s="79"/>
      <c r="X60" s="80"/>
      <c r="Y60" s="79"/>
      <c r="Z60" s="80"/>
      <c r="AA60" s="81"/>
      <c r="AB60" s="70"/>
      <c r="AD60" s="76" t="s">
        <v>70</v>
      </c>
      <c r="AE60" s="79"/>
      <c r="AF60" s="79"/>
      <c r="AG60" s="79"/>
      <c r="AH60" s="69"/>
      <c r="AI60" s="79"/>
      <c r="AJ60" s="80"/>
      <c r="AK60" s="79"/>
      <c r="AL60" s="80"/>
      <c r="AM60" s="81"/>
      <c r="AN60" s="70"/>
      <c r="AO60"/>
      <c r="AP60" s="76" t="s">
        <v>70</v>
      </c>
      <c r="AQ60" s="79"/>
      <c r="AR60" s="79"/>
      <c r="AS60" s="79"/>
      <c r="AT60" s="69"/>
      <c r="AU60" s="79"/>
      <c r="AV60" s="80"/>
      <c r="AW60" s="79"/>
      <c r="AX60" s="80"/>
      <c r="AY60" s="81"/>
      <c r="AZ60" s="70"/>
    </row>
    <row r="61" spans="3:52" s="2" customFormat="1" ht="12.75"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ht="12.75" x14ac:dyDescent="0.2">
      <c r="C62" s="65" t="str">
        <f>'Begroting Totale Project'!C60</f>
        <v>Activiteit 3.1, inzet eigen uren</v>
      </c>
      <c r="D62" s="109">
        <f>K62+W62+AI62+AU62</f>
        <v>0</v>
      </c>
      <c r="F62" s="78" t="s">
        <v>71</v>
      </c>
      <c r="G62" s="1"/>
      <c r="H62" s="12"/>
      <c r="I62" s="13"/>
      <c r="J62" s="14"/>
      <c r="K62" s="93">
        <f>H62*I62</f>
        <v>0</v>
      </c>
      <c r="L62" s="7"/>
      <c r="M62" s="15"/>
      <c r="N62" s="7"/>
      <c r="O62" s="49"/>
      <c r="P62" s="71"/>
      <c r="R62" s="78" t="s">
        <v>71</v>
      </c>
      <c r="S62" s="1"/>
      <c r="T62" s="12"/>
      <c r="U62" s="13"/>
      <c r="V62" s="14"/>
      <c r="W62" s="93">
        <f>T62*U62</f>
        <v>0</v>
      </c>
      <c r="X62" s="7"/>
      <c r="Y62" s="15"/>
      <c r="Z62" s="7"/>
      <c r="AA62" s="49"/>
      <c r="AB62" s="71"/>
      <c r="AD62" s="78" t="s">
        <v>71</v>
      </c>
      <c r="AE62" s="1"/>
      <c r="AF62" s="12"/>
      <c r="AG62" s="13"/>
      <c r="AH62" s="14"/>
      <c r="AI62" s="93">
        <f>AF62*AG62</f>
        <v>0</v>
      </c>
      <c r="AJ62" s="7"/>
      <c r="AK62" s="15"/>
      <c r="AL62" s="7"/>
      <c r="AM62" s="49"/>
      <c r="AN62" s="71"/>
      <c r="AO62"/>
      <c r="AP62" s="78" t="s">
        <v>71</v>
      </c>
      <c r="AQ62" s="1"/>
      <c r="AR62" s="12"/>
      <c r="AS62" s="13"/>
      <c r="AT62" s="14"/>
      <c r="AU62" s="93">
        <f>AR62*AS62</f>
        <v>0</v>
      </c>
      <c r="AV62" s="7"/>
      <c r="AW62" s="15"/>
      <c r="AX62" s="7"/>
      <c r="AY62" s="49"/>
      <c r="AZ62" s="71"/>
    </row>
    <row r="63" spans="3:52" s="2" customFormat="1" ht="12.75" x14ac:dyDescent="0.2">
      <c r="C63" s="65" t="str">
        <f>'Begroting Totale Project'!C61</f>
        <v>Activiteit 3.2, inzet eigen uren</v>
      </c>
      <c r="D63" s="109">
        <f t="shared" ref="D63:D65" si="6">K63+W63+AI63+AU63</f>
        <v>0</v>
      </c>
      <c r="F63" s="78" t="s">
        <v>72</v>
      </c>
      <c r="G63" s="1"/>
      <c r="H63" s="12"/>
      <c r="I63" s="13"/>
      <c r="J63" s="14"/>
      <c r="K63" s="93">
        <f>H63*I63</f>
        <v>0</v>
      </c>
      <c r="L63" s="7"/>
      <c r="M63" s="15"/>
      <c r="N63" s="7"/>
      <c r="O63" s="49"/>
      <c r="P63" s="71"/>
      <c r="R63" s="78" t="s">
        <v>72</v>
      </c>
      <c r="S63" s="1"/>
      <c r="T63" s="12"/>
      <c r="U63" s="13"/>
      <c r="V63" s="14"/>
      <c r="W63" s="93">
        <f>T63*U63</f>
        <v>0</v>
      </c>
      <c r="X63" s="7"/>
      <c r="Y63" s="15"/>
      <c r="Z63" s="7"/>
      <c r="AA63" s="49"/>
      <c r="AB63" s="71"/>
      <c r="AD63" s="78" t="s">
        <v>72</v>
      </c>
      <c r="AE63" s="1"/>
      <c r="AF63" s="12"/>
      <c r="AG63" s="13"/>
      <c r="AH63" s="14"/>
      <c r="AI63" s="93">
        <f>AF63*AG63</f>
        <v>0</v>
      </c>
      <c r="AJ63" s="7"/>
      <c r="AK63" s="15"/>
      <c r="AL63" s="7"/>
      <c r="AM63" s="49"/>
      <c r="AN63" s="71"/>
      <c r="AO63"/>
      <c r="AP63" s="78" t="s">
        <v>72</v>
      </c>
      <c r="AQ63" s="1"/>
      <c r="AR63" s="12"/>
      <c r="AS63" s="13"/>
      <c r="AT63" s="14"/>
      <c r="AU63" s="93">
        <f>AR63*AS63</f>
        <v>0</v>
      </c>
      <c r="AV63" s="7"/>
      <c r="AW63" s="15"/>
      <c r="AX63" s="7"/>
      <c r="AY63" s="49"/>
      <c r="AZ63" s="71"/>
    </row>
    <row r="64" spans="3:52" s="2" customFormat="1" ht="12.75" x14ac:dyDescent="0.2">
      <c r="C64" s="65" t="str">
        <f>'Begroting Totale Project'!C62</f>
        <v>Activiteit 3.3, inzet eigen uren</v>
      </c>
      <c r="D64" s="109">
        <f t="shared" si="6"/>
        <v>0</v>
      </c>
      <c r="F64" s="78" t="s">
        <v>73</v>
      </c>
      <c r="G64" s="1"/>
      <c r="H64" s="12"/>
      <c r="I64" s="13"/>
      <c r="J64" s="14"/>
      <c r="K64" s="93">
        <f>H64*I64</f>
        <v>0</v>
      </c>
      <c r="L64" s="7"/>
      <c r="M64" s="15"/>
      <c r="N64" s="7"/>
      <c r="O64" s="49"/>
      <c r="P64" s="71"/>
      <c r="R64" s="78" t="s">
        <v>73</v>
      </c>
      <c r="S64" s="1"/>
      <c r="T64" s="12"/>
      <c r="U64" s="13"/>
      <c r="V64" s="14"/>
      <c r="W64" s="93">
        <f>T64*U64</f>
        <v>0</v>
      </c>
      <c r="X64" s="7"/>
      <c r="Y64" s="15"/>
      <c r="Z64" s="7"/>
      <c r="AA64" s="49"/>
      <c r="AB64" s="71"/>
      <c r="AD64" s="78" t="s">
        <v>73</v>
      </c>
      <c r="AE64" s="1"/>
      <c r="AF64" s="12"/>
      <c r="AG64" s="13"/>
      <c r="AH64" s="14"/>
      <c r="AI64" s="93">
        <f>AF64*AG64</f>
        <v>0</v>
      </c>
      <c r="AJ64" s="7"/>
      <c r="AK64" s="15"/>
      <c r="AL64" s="7"/>
      <c r="AM64" s="49"/>
      <c r="AN64" s="71"/>
      <c r="AO64"/>
      <c r="AP64" s="78" t="s">
        <v>73</v>
      </c>
      <c r="AQ64" s="1"/>
      <c r="AR64" s="12"/>
      <c r="AS64" s="13"/>
      <c r="AT64" s="14"/>
      <c r="AU64" s="93">
        <f>AR64*AS64</f>
        <v>0</v>
      </c>
      <c r="AV64" s="7"/>
      <c r="AW64" s="15"/>
      <c r="AX64" s="7"/>
      <c r="AY64" s="49"/>
      <c r="AZ64" s="71"/>
    </row>
    <row r="65" spans="3:52" s="2" customFormat="1" ht="12.75" x14ac:dyDescent="0.2">
      <c r="C65" s="65" t="str">
        <f>'Begroting Totale Project'!C63</f>
        <v>Activiteit 3.4, inzet eigen uren</v>
      </c>
      <c r="D65" s="109">
        <f t="shared" si="6"/>
        <v>0</v>
      </c>
      <c r="F65" s="78" t="s">
        <v>74</v>
      </c>
      <c r="G65" s="1"/>
      <c r="H65" s="12"/>
      <c r="I65" s="13"/>
      <c r="J65" s="14"/>
      <c r="K65" s="93">
        <f>H65*I65</f>
        <v>0</v>
      </c>
      <c r="L65" s="7"/>
      <c r="M65" s="15"/>
      <c r="N65" s="7"/>
      <c r="O65" s="49"/>
      <c r="P65" s="71"/>
      <c r="R65" s="78" t="s">
        <v>74</v>
      </c>
      <c r="S65" s="1"/>
      <c r="T65" s="12"/>
      <c r="U65" s="13"/>
      <c r="V65" s="14"/>
      <c r="W65" s="93">
        <f>T65*U65</f>
        <v>0</v>
      </c>
      <c r="X65" s="7"/>
      <c r="Y65" s="15"/>
      <c r="Z65" s="7"/>
      <c r="AA65" s="49"/>
      <c r="AB65" s="71"/>
      <c r="AD65" s="78" t="s">
        <v>74</v>
      </c>
      <c r="AE65" s="1"/>
      <c r="AF65" s="12"/>
      <c r="AG65" s="13"/>
      <c r="AH65" s="14"/>
      <c r="AI65" s="93">
        <f>AF65*AG65</f>
        <v>0</v>
      </c>
      <c r="AJ65" s="7"/>
      <c r="AK65" s="15"/>
      <c r="AL65" s="7"/>
      <c r="AM65" s="49"/>
      <c r="AN65" s="71"/>
      <c r="AO65"/>
      <c r="AP65" s="78" t="s">
        <v>74</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ht="12.75"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ht="12.75"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ht="12.75" x14ac:dyDescent="0.2">
      <c r="C69" s="65" t="str">
        <f>'Begroting Totale Project'!C67</f>
        <v>Activiteit 3.1, inhuur</v>
      </c>
      <c r="D69" s="109">
        <f>K69+W69+AI69+AU69</f>
        <v>0</v>
      </c>
      <c r="F69" s="78" t="s">
        <v>148</v>
      </c>
      <c r="G69" s="1"/>
      <c r="H69" s="12"/>
      <c r="I69" s="13"/>
      <c r="J69" s="14"/>
      <c r="K69" s="93">
        <f>H69*I69</f>
        <v>0</v>
      </c>
      <c r="L69" s="7"/>
      <c r="M69" s="15"/>
      <c r="N69" s="7"/>
      <c r="O69" s="49"/>
      <c r="P69" s="71"/>
      <c r="R69" s="78" t="s">
        <v>148</v>
      </c>
      <c r="S69" s="1"/>
      <c r="T69" s="12"/>
      <c r="U69" s="13"/>
      <c r="V69" s="14"/>
      <c r="W69" s="93">
        <f>T69*U69</f>
        <v>0</v>
      </c>
      <c r="X69" s="7"/>
      <c r="Y69" s="15"/>
      <c r="Z69" s="7"/>
      <c r="AA69" s="49"/>
      <c r="AB69" s="71"/>
      <c r="AD69" s="78" t="s">
        <v>148</v>
      </c>
      <c r="AE69" s="1"/>
      <c r="AF69" s="12"/>
      <c r="AG69" s="13"/>
      <c r="AH69" s="14"/>
      <c r="AI69" s="93">
        <f>AF69*AG69</f>
        <v>0</v>
      </c>
      <c r="AJ69" s="7"/>
      <c r="AK69" s="15"/>
      <c r="AL69" s="7"/>
      <c r="AM69" s="49"/>
      <c r="AN69" s="71"/>
      <c r="AO69"/>
      <c r="AP69" s="78" t="s">
        <v>148</v>
      </c>
      <c r="AQ69" s="1"/>
      <c r="AR69" s="12"/>
      <c r="AS69" s="13"/>
      <c r="AT69" s="14"/>
      <c r="AU69" s="93">
        <f>AR69*AS69</f>
        <v>0</v>
      </c>
      <c r="AV69" s="7"/>
      <c r="AW69" s="15"/>
      <c r="AX69" s="7"/>
      <c r="AY69" s="49"/>
      <c r="AZ69" s="71"/>
    </row>
    <row r="70" spans="3:52" s="2" customFormat="1" ht="12.75" x14ac:dyDescent="0.2">
      <c r="C70" s="65" t="str">
        <f>'Begroting Totale Project'!C68</f>
        <v>Activiteit 3.2, inhuur</v>
      </c>
      <c r="D70" s="109">
        <f t="shared" ref="D70:D72" si="7">K70+W70+AI70+AU70</f>
        <v>0</v>
      </c>
      <c r="F70" s="78" t="s">
        <v>149</v>
      </c>
      <c r="G70" s="1"/>
      <c r="H70" s="12"/>
      <c r="I70" s="13"/>
      <c r="J70" s="14"/>
      <c r="K70" s="93">
        <f>H70*I70</f>
        <v>0</v>
      </c>
      <c r="L70" s="7"/>
      <c r="M70" s="15"/>
      <c r="N70" s="7"/>
      <c r="O70" s="49"/>
      <c r="P70" s="71"/>
      <c r="R70" s="78" t="s">
        <v>149</v>
      </c>
      <c r="S70" s="1"/>
      <c r="T70" s="12"/>
      <c r="U70" s="13"/>
      <c r="V70" s="14"/>
      <c r="W70" s="93">
        <f>T70*U70</f>
        <v>0</v>
      </c>
      <c r="X70" s="7"/>
      <c r="Y70" s="15"/>
      <c r="Z70" s="7"/>
      <c r="AA70" s="49"/>
      <c r="AB70" s="71"/>
      <c r="AD70" s="78" t="s">
        <v>149</v>
      </c>
      <c r="AE70" s="1"/>
      <c r="AF70" s="12"/>
      <c r="AG70" s="13"/>
      <c r="AH70" s="14"/>
      <c r="AI70" s="93">
        <f>AF70*AG70</f>
        <v>0</v>
      </c>
      <c r="AJ70" s="7"/>
      <c r="AK70" s="15"/>
      <c r="AL70" s="7"/>
      <c r="AM70" s="49"/>
      <c r="AN70" s="71"/>
      <c r="AO70"/>
      <c r="AP70" s="78" t="s">
        <v>149</v>
      </c>
      <c r="AQ70" s="1"/>
      <c r="AR70" s="12"/>
      <c r="AS70" s="13"/>
      <c r="AT70" s="14"/>
      <c r="AU70" s="93">
        <f>AR70*AS70</f>
        <v>0</v>
      </c>
      <c r="AV70" s="7"/>
      <c r="AW70" s="15"/>
      <c r="AX70" s="7"/>
      <c r="AY70" s="49"/>
      <c r="AZ70" s="71"/>
    </row>
    <row r="71" spans="3:52" s="2" customFormat="1" ht="12.75" x14ac:dyDescent="0.2">
      <c r="C71" s="65" t="str">
        <f>'Begroting Totale Project'!C69</f>
        <v>Activiteit 3.3, inhuur</v>
      </c>
      <c r="D71" s="109">
        <f t="shared" si="7"/>
        <v>0</v>
      </c>
      <c r="F71" s="78" t="s">
        <v>151</v>
      </c>
      <c r="G71" s="1"/>
      <c r="H71" s="12"/>
      <c r="I71" s="13"/>
      <c r="J71" s="4"/>
      <c r="K71" s="93">
        <f>H71*I71</f>
        <v>0</v>
      </c>
      <c r="L71" s="7"/>
      <c r="M71" s="15"/>
      <c r="N71" s="7"/>
      <c r="O71" s="49"/>
      <c r="P71" s="71"/>
      <c r="R71" s="78" t="s">
        <v>151</v>
      </c>
      <c r="S71" s="1"/>
      <c r="T71" s="12"/>
      <c r="U71" s="13"/>
      <c r="V71" s="4"/>
      <c r="W71" s="93">
        <f>T71*U71</f>
        <v>0</v>
      </c>
      <c r="X71" s="7"/>
      <c r="Y71" s="15"/>
      <c r="Z71" s="7"/>
      <c r="AA71" s="49"/>
      <c r="AB71" s="71"/>
      <c r="AD71" s="78" t="s">
        <v>151</v>
      </c>
      <c r="AE71" s="1"/>
      <c r="AF71" s="12"/>
      <c r="AG71" s="13"/>
      <c r="AH71" s="4"/>
      <c r="AI71" s="93">
        <f>AF71*AG71</f>
        <v>0</v>
      </c>
      <c r="AJ71" s="7"/>
      <c r="AK71" s="15"/>
      <c r="AL71" s="7"/>
      <c r="AM71" s="49"/>
      <c r="AN71" s="71"/>
      <c r="AO71"/>
      <c r="AP71" s="78" t="s">
        <v>151</v>
      </c>
      <c r="AQ71" s="1"/>
      <c r="AR71" s="12"/>
      <c r="AS71" s="13"/>
      <c r="AT71" s="4"/>
      <c r="AU71" s="93">
        <f>AR71*AS71</f>
        <v>0</v>
      </c>
      <c r="AV71" s="7"/>
      <c r="AW71" s="15"/>
      <c r="AX71" s="7"/>
      <c r="AY71" s="49"/>
      <c r="AZ71" s="71"/>
    </row>
    <row r="72" spans="3:52" s="2" customFormat="1" ht="12.75" x14ac:dyDescent="0.2">
      <c r="C72" s="65" t="str">
        <f>'Begroting Totale Project'!C70</f>
        <v>Activiteit 3.4, inhuur</v>
      </c>
      <c r="D72" s="109">
        <f t="shared" si="7"/>
        <v>0</v>
      </c>
      <c r="F72" s="78" t="s">
        <v>150</v>
      </c>
      <c r="G72" s="1"/>
      <c r="H72" s="12"/>
      <c r="I72" s="13"/>
      <c r="J72" s="4"/>
      <c r="K72" s="93">
        <f>H72*I72</f>
        <v>0</v>
      </c>
      <c r="L72" s="7"/>
      <c r="M72" s="15"/>
      <c r="N72" s="7"/>
      <c r="O72" s="49"/>
      <c r="P72" s="71"/>
      <c r="R72" s="78" t="s">
        <v>150</v>
      </c>
      <c r="S72" s="1"/>
      <c r="T72" s="12"/>
      <c r="U72" s="13"/>
      <c r="V72" s="4"/>
      <c r="W72" s="93">
        <f>T72*U72</f>
        <v>0</v>
      </c>
      <c r="X72" s="7"/>
      <c r="Y72" s="15"/>
      <c r="Z72" s="7"/>
      <c r="AA72" s="49"/>
      <c r="AB72" s="71"/>
      <c r="AD72" s="78" t="s">
        <v>150</v>
      </c>
      <c r="AE72" s="1"/>
      <c r="AF72" s="12"/>
      <c r="AG72" s="13"/>
      <c r="AH72" s="4"/>
      <c r="AI72" s="93">
        <f>AF72*AG72</f>
        <v>0</v>
      </c>
      <c r="AJ72" s="7"/>
      <c r="AK72" s="15"/>
      <c r="AL72" s="7"/>
      <c r="AM72" s="49"/>
      <c r="AN72" s="71"/>
      <c r="AO72"/>
      <c r="AP72" s="78" t="s">
        <v>150</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ht="12.75"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ht="12.75"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ht="12.75" x14ac:dyDescent="0.2">
      <c r="C76" s="65" t="str">
        <f>'Begroting Totale Project'!C74</f>
        <v>Activiteit 3.1, kosten</v>
      </c>
      <c r="D76" s="109">
        <f>K76+W76+AI76+AU76</f>
        <v>0</v>
      </c>
      <c r="F76" s="140" t="s">
        <v>195</v>
      </c>
      <c r="G76" s="1"/>
      <c r="H76" s="12"/>
      <c r="I76" s="13"/>
      <c r="J76" s="14"/>
      <c r="K76" s="93">
        <f>H76*I76</f>
        <v>0</v>
      </c>
      <c r="L76" s="7"/>
      <c r="M76" s="15"/>
      <c r="N76" s="7"/>
      <c r="O76" s="49"/>
      <c r="P76" s="71"/>
      <c r="R76" s="140" t="s">
        <v>195</v>
      </c>
      <c r="S76" s="1"/>
      <c r="T76" s="12"/>
      <c r="U76" s="13"/>
      <c r="V76" s="14"/>
      <c r="W76" s="93">
        <f>T76*U76</f>
        <v>0</v>
      </c>
      <c r="X76" s="7"/>
      <c r="Y76" s="15"/>
      <c r="Z76" s="7"/>
      <c r="AA76" s="49"/>
      <c r="AB76" s="71"/>
      <c r="AD76" s="140" t="s">
        <v>195</v>
      </c>
      <c r="AE76" s="1"/>
      <c r="AF76" s="12"/>
      <c r="AG76" s="13"/>
      <c r="AH76" s="14"/>
      <c r="AI76" s="93">
        <f>AF76*AG76</f>
        <v>0</v>
      </c>
      <c r="AJ76" s="7"/>
      <c r="AK76" s="15"/>
      <c r="AL76" s="7"/>
      <c r="AM76" s="49"/>
      <c r="AN76" s="71"/>
      <c r="AO76"/>
      <c r="AP76" s="140" t="s">
        <v>195</v>
      </c>
      <c r="AQ76" s="1"/>
      <c r="AR76" s="12"/>
      <c r="AS76" s="13"/>
      <c r="AT76" s="14"/>
      <c r="AU76" s="93">
        <f>AR76*AS76</f>
        <v>0</v>
      </c>
      <c r="AV76" s="7"/>
      <c r="AW76" s="15"/>
      <c r="AX76" s="7"/>
      <c r="AY76" s="49"/>
      <c r="AZ76" s="71"/>
    </row>
    <row r="77" spans="3:52" s="2" customFormat="1" ht="12.75" x14ac:dyDescent="0.2">
      <c r="C77" s="65" t="str">
        <f>'Begroting Totale Project'!C75</f>
        <v>Activiteit 3.2, kosten</v>
      </c>
      <c r="D77" s="109">
        <f t="shared" ref="D77:D79" si="8">K77+W77+AI77+AU77</f>
        <v>0</v>
      </c>
      <c r="F77" s="140" t="s">
        <v>196</v>
      </c>
      <c r="G77" s="1"/>
      <c r="H77" s="12"/>
      <c r="I77" s="13"/>
      <c r="J77" s="14"/>
      <c r="K77" s="93">
        <f>H77*I77</f>
        <v>0</v>
      </c>
      <c r="L77" s="7"/>
      <c r="M77" s="15"/>
      <c r="N77" s="7"/>
      <c r="O77" s="49"/>
      <c r="P77" s="71"/>
      <c r="R77" s="140" t="s">
        <v>196</v>
      </c>
      <c r="S77" s="1"/>
      <c r="T77" s="12"/>
      <c r="U77" s="13"/>
      <c r="V77" s="14"/>
      <c r="W77" s="93">
        <f>T77*U77</f>
        <v>0</v>
      </c>
      <c r="X77" s="7"/>
      <c r="Y77" s="15"/>
      <c r="Z77" s="7"/>
      <c r="AA77" s="49"/>
      <c r="AB77" s="71"/>
      <c r="AD77" s="140" t="s">
        <v>196</v>
      </c>
      <c r="AE77" s="1"/>
      <c r="AF77" s="12"/>
      <c r="AG77" s="13"/>
      <c r="AH77" s="14"/>
      <c r="AI77" s="93">
        <f>AF77*AG77</f>
        <v>0</v>
      </c>
      <c r="AJ77" s="7"/>
      <c r="AK77" s="15"/>
      <c r="AL77" s="7"/>
      <c r="AM77" s="49"/>
      <c r="AN77" s="71"/>
      <c r="AO77"/>
      <c r="AP77" s="140" t="s">
        <v>196</v>
      </c>
      <c r="AQ77" s="1"/>
      <c r="AR77" s="12"/>
      <c r="AS77" s="13"/>
      <c r="AT77" s="14"/>
      <c r="AU77" s="93">
        <f>AR77*AS77</f>
        <v>0</v>
      </c>
      <c r="AV77" s="7"/>
      <c r="AW77" s="15"/>
      <c r="AX77" s="7"/>
      <c r="AY77" s="49"/>
      <c r="AZ77" s="71"/>
    </row>
    <row r="78" spans="3:52" s="2" customFormat="1" ht="12.75" x14ac:dyDescent="0.2">
      <c r="C78" s="65" t="str">
        <f>'Begroting Totale Project'!C76</f>
        <v>Activiteit 3.3, kosten</v>
      </c>
      <c r="D78" s="109">
        <f t="shared" si="8"/>
        <v>0</v>
      </c>
      <c r="F78" s="140" t="s">
        <v>230</v>
      </c>
      <c r="G78" s="1"/>
      <c r="H78" s="12"/>
      <c r="I78" s="13"/>
      <c r="J78" s="14"/>
      <c r="K78" s="93">
        <f>H78*I78</f>
        <v>0</v>
      </c>
      <c r="L78" s="7"/>
      <c r="M78" s="15"/>
      <c r="N78" s="7"/>
      <c r="O78" s="49"/>
      <c r="P78" s="71"/>
      <c r="R78" s="140" t="s">
        <v>230</v>
      </c>
      <c r="S78" s="1"/>
      <c r="T78" s="12"/>
      <c r="U78" s="13"/>
      <c r="V78" s="14"/>
      <c r="W78" s="93">
        <f>T78*U78</f>
        <v>0</v>
      </c>
      <c r="X78" s="7"/>
      <c r="Y78" s="15"/>
      <c r="Z78" s="7"/>
      <c r="AA78" s="49"/>
      <c r="AB78" s="71"/>
      <c r="AD78" s="140" t="s">
        <v>230</v>
      </c>
      <c r="AE78" s="1"/>
      <c r="AF78" s="12"/>
      <c r="AG78" s="13"/>
      <c r="AH78" s="14"/>
      <c r="AI78" s="93">
        <f>AF78*AG78</f>
        <v>0</v>
      </c>
      <c r="AJ78" s="7"/>
      <c r="AK78" s="15"/>
      <c r="AL78" s="7"/>
      <c r="AM78" s="49"/>
      <c r="AN78" s="71"/>
      <c r="AO78"/>
      <c r="AP78" s="140" t="s">
        <v>230</v>
      </c>
      <c r="AQ78" s="1"/>
      <c r="AR78" s="12"/>
      <c r="AS78" s="13"/>
      <c r="AT78" s="14"/>
      <c r="AU78" s="93">
        <f>AR78*AS78</f>
        <v>0</v>
      </c>
      <c r="AV78" s="7"/>
      <c r="AW78" s="15"/>
      <c r="AX78" s="7"/>
      <c r="AY78" s="49"/>
      <c r="AZ78" s="71"/>
    </row>
    <row r="79" spans="3:52" s="2" customFormat="1" ht="12.75" x14ac:dyDescent="0.2">
      <c r="C79" s="65" t="str">
        <f>'Begroting Totale Project'!C77</f>
        <v>Activiteit 3.4, kosten</v>
      </c>
      <c r="D79" s="109">
        <f t="shared" si="8"/>
        <v>0</v>
      </c>
      <c r="F79" s="140" t="s">
        <v>231</v>
      </c>
      <c r="G79" s="1"/>
      <c r="H79" s="12"/>
      <c r="I79" s="13"/>
      <c r="J79" s="14"/>
      <c r="K79" s="93">
        <f>H79*I79</f>
        <v>0</v>
      </c>
      <c r="L79" s="7"/>
      <c r="M79" s="15"/>
      <c r="N79" s="7"/>
      <c r="O79" s="49"/>
      <c r="P79" s="71"/>
      <c r="R79" s="140" t="s">
        <v>231</v>
      </c>
      <c r="S79" s="1"/>
      <c r="T79" s="12"/>
      <c r="U79" s="13"/>
      <c r="V79" s="14"/>
      <c r="W79" s="93">
        <f>T79*U79</f>
        <v>0</v>
      </c>
      <c r="X79" s="7"/>
      <c r="Y79" s="15"/>
      <c r="Z79" s="7"/>
      <c r="AA79" s="49"/>
      <c r="AB79" s="71"/>
      <c r="AD79" s="140" t="s">
        <v>231</v>
      </c>
      <c r="AE79" s="1"/>
      <c r="AF79" s="12"/>
      <c r="AG79" s="13"/>
      <c r="AH79" s="14"/>
      <c r="AI79" s="93">
        <f>AF79*AG79</f>
        <v>0</v>
      </c>
      <c r="AJ79" s="7"/>
      <c r="AK79" s="15"/>
      <c r="AL79" s="7"/>
      <c r="AM79" s="49"/>
      <c r="AN79" s="71"/>
      <c r="AO79"/>
      <c r="AP79" s="140" t="s">
        <v>231</v>
      </c>
      <c r="AQ79" s="1"/>
      <c r="AR79" s="12"/>
      <c r="AS79" s="13"/>
      <c r="AT79" s="14"/>
      <c r="AU79" s="93">
        <f>AR79*AS79</f>
        <v>0</v>
      </c>
      <c r="AV79" s="7"/>
      <c r="AW79" s="15"/>
      <c r="AX79" s="7"/>
      <c r="AY79" s="49"/>
      <c r="AZ79" s="71"/>
    </row>
    <row r="80" spans="3:52" s="2" customFormat="1" ht="12.75"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ht="12.75"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ht="12.75"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
        <v>79</v>
      </c>
      <c r="G86" s="79"/>
      <c r="H86" s="79"/>
      <c r="I86" s="79"/>
      <c r="J86" s="69"/>
      <c r="K86" s="79"/>
      <c r="L86" s="80"/>
      <c r="M86" s="79"/>
      <c r="N86" s="80"/>
      <c r="O86" s="81"/>
      <c r="P86" s="70"/>
      <c r="R86" s="76" t="s">
        <v>79</v>
      </c>
      <c r="S86" s="79"/>
      <c r="T86" s="79"/>
      <c r="U86" s="79"/>
      <c r="V86" s="69"/>
      <c r="W86" s="79"/>
      <c r="X86" s="80"/>
      <c r="Y86" s="79"/>
      <c r="Z86" s="80"/>
      <c r="AA86" s="81"/>
      <c r="AB86" s="70"/>
      <c r="AD86" s="76" t="s">
        <v>79</v>
      </c>
      <c r="AE86" s="79"/>
      <c r="AF86" s="79"/>
      <c r="AG86" s="79"/>
      <c r="AH86" s="69"/>
      <c r="AI86" s="79"/>
      <c r="AJ86" s="80"/>
      <c r="AK86" s="79"/>
      <c r="AL86" s="80"/>
      <c r="AM86" s="81"/>
      <c r="AN86" s="70"/>
      <c r="AO86"/>
      <c r="AP86" s="76" t="s">
        <v>79</v>
      </c>
      <c r="AQ86" s="79"/>
      <c r="AR86" s="79"/>
      <c r="AS86" s="79"/>
      <c r="AT86" s="69"/>
      <c r="AU86" s="79"/>
      <c r="AV86" s="80"/>
      <c r="AW86" s="79"/>
      <c r="AX86" s="80"/>
      <c r="AY86" s="81"/>
      <c r="AZ86" s="70"/>
    </row>
    <row r="87" spans="3:52" s="2" customFormat="1" ht="12.75"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ht="12.75" x14ac:dyDescent="0.2">
      <c r="C88" s="65" t="str">
        <f>'Begroting Totale Project'!C86</f>
        <v>Activiteit 4.1, inzet eigen uren</v>
      </c>
      <c r="D88" s="109">
        <f>K88+W88+AI88+AU88</f>
        <v>0</v>
      </c>
      <c r="F88" s="78" t="s">
        <v>75</v>
      </c>
      <c r="G88" s="1"/>
      <c r="H88" s="12"/>
      <c r="I88" s="13"/>
      <c r="J88" s="14"/>
      <c r="K88" s="93">
        <f>H88*I88</f>
        <v>0</v>
      </c>
      <c r="L88" s="7"/>
      <c r="M88" s="15"/>
      <c r="N88" s="7"/>
      <c r="O88" s="49"/>
      <c r="P88" s="71"/>
      <c r="R88" s="78" t="s">
        <v>75</v>
      </c>
      <c r="S88" s="1"/>
      <c r="T88" s="12"/>
      <c r="U88" s="13"/>
      <c r="V88" s="14"/>
      <c r="W88" s="93">
        <f>T88*U88</f>
        <v>0</v>
      </c>
      <c r="X88" s="7"/>
      <c r="Y88" s="15"/>
      <c r="Z88" s="7"/>
      <c r="AA88" s="49"/>
      <c r="AB88" s="71"/>
      <c r="AD88" s="78" t="s">
        <v>75</v>
      </c>
      <c r="AE88" s="1"/>
      <c r="AF88" s="12"/>
      <c r="AG88" s="13"/>
      <c r="AH88" s="14"/>
      <c r="AI88" s="93">
        <f>AF88*AG88</f>
        <v>0</v>
      </c>
      <c r="AJ88" s="7"/>
      <c r="AK88" s="15"/>
      <c r="AL88" s="7"/>
      <c r="AM88" s="49"/>
      <c r="AN88" s="71"/>
      <c r="AO88"/>
      <c r="AP88" s="78" t="s">
        <v>75</v>
      </c>
      <c r="AQ88" s="1"/>
      <c r="AR88" s="12"/>
      <c r="AS88" s="13"/>
      <c r="AT88" s="14"/>
      <c r="AU88" s="93">
        <f>AR88*AS88</f>
        <v>0</v>
      </c>
      <c r="AV88" s="7"/>
      <c r="AW88" s="15"/>
      <c r="AX88" s="7"/>
      <c r="AY88" s="49"/>
      <c r="AZ88" s="71"/>
    </row>
    <row r="89" spans="3:52" s="2" customFormat="1" ht="12.75" x14ac:dyDescent="0.2">
      <c r="C89" s="65" t="str">
        <f>'Begroting Totale Project'!C87</f>
        <v>Activiteit 4.2, inzet eigen uren</v>
      </c>
      <c r="D89" s="109">
        <f t="shared" ref="D89:D91" si="9">K89+W89+AI89+AU89</f>
        <v>0</v>
      </c>
      <c r="F89" s="78" t="s">
        <v>76</v>
      </c>
      <c r="G89" s="1"/>
      <c r="H89" s="12"/>
      <c r="I89" s="13"/>
      <c r="J89" s="14"/>
      <c r="K89" s="93">
        <f>H89*I89</f>
        <v>0</v>
      </c>
      <c r="L89" s="7"/>
      <c r="M89" s="15"/>
      <c r="N89" s="7"/>
      <c r="O89" s="49"/>
      <c r="P89" s="71"/>
      <c r="R89" s="78" t="s">
        <v>76</v>
      </c>
      <c r="S89" s="1"/>
      <c r="T89" s="12"/>
      <c r="U89" s="13"/>
      <c r="V89" s="14"/>
      <c r="W89" s="93">
        <f>T89*U89</f>
        <v>0</v>
      </c>
      <c r="X89" s="7"/>
      <c r="Y89" s="15"/>
      <c r="Z89" s="7"/>
      <c r="AA89" s="49"/>
      <c r="AB89" s="71"/>
      <c r="AD89" s="78" t="s">
        <v>76</v>
      </c>
      <c r="AE89" s="1"/>
      <c r="AF89" s="12"/>
      <c r="AG89" s="13"/>
      <c r="AH89" s="14"/>
      <c r="AI89" s="93">
        <f>AF89*AG89</f>
        <v>0</v>
      </c>
      <c r="AJ89" s="7"/>
      <c r="AK89" s="15"/>
      <c r="AL89" s="7"/>
      <c r="AM89" s="49"/>
      <c r="AN89" s="71"/>
      <c r="AO89"/>
      <c r="AP89" s="78" t="s">
        <v>76</v>
      </c>
      <c r="AQ89" s="1"/>
      <c r="AR89" s="12"/>
      <c r="AS89" s="13"/>
      <c r="AT89" s="14"/>
      <c r="AU89" s="93">
        <f>AR89*AS89</f>
        <v>0</v>
      </c>
      <c r="AV89" s="7"/>
      <c r="AW89" s="15"/>
      <c r="AX89" s="7"/>
      <c r="AY89" s="49"/>
      <c r="AZ89" s="71"/>
    </row>
    <row r="90" spans="3:52" s="2" customFormat="1" ht="12.75" x14ac:dyDescent="0.2">
      <c r="C90" s="65" t="str">
        <f>'Begroting Totale Project'!C88</f>
        <v>Activiteit 4.3, inzet eigen uren</v>
      </c>
      <c r="D90" s="109">
        <f t="shared" si="9"/>
        <v>0</v>
      </c>
      <c r="F90" s="78" t="s">
        <v>77</v>
      </c>
      <c r="G90" s="1"/>
      <c r="H90" s="12"/>
      <c r="I90" s="13"/>
      <c r="J90" s="14"/>
      <c r="K90" s="93">
        <f>H90*I90</f>
        <v>0</v>
      </c>
      <c r="L90" s="7"/>
      <c r="M90" s="15"/>
      <c r="N90" s="7"/>
      <c r="O90" s="49"/>
      <c r="P90" s="71"/>
      <c r="R90" s="78" t="s">
        <v>77</v>
      </c>
      <c r="S90" s="1"/>
      <c r="T90" s="12"/>
      <c r="U90" s="13"/>
      <c r="V90" s="14"/>
      <c r="W90" s="93">
        <f>T90*U90</f>
        <v>0</v>
      </c>
      <c r="X90" s="7"/>
      <c r="Y90" s="15"/>
      <c r="Z90" s="7"/>
      <c r="AA90" s="49"/>
      <c r="AB90" s="71"/>
      <c r="AD90" s="78" t="s">
        <v>77</v>
      </c>
      <c r="AE90" s="1"/>
      <c r="AF90" s="12"/>
      <c r="AG90" s="13"/>
      <c r="AH90" s="14"/>
      <c r="AI90" s="93">
        <f>AF90*AG90</f>
        <v>0</v>
      </c>
      <c r="AJ90" s="7"/>
      <c r="AK90" s="15"/>
      <c r="AL90" s="7"/>
      <c r="AM90" s="49"/>
      <c r="AN90" s="71"/>
      <c r="AO90"/>
      <c r="AP90" s="78" t="s">
        <v>77</v>
      </c>
      <c r="AQ90" s="1"/>
      <c r="AR90" s="12"/>
      <c r="AS90" s="13"/>
      <c r="AT90" s="14"/>
      <c r="AU90" s="93">
        <f>AR90*AS90</f>
        <v>0</v>
      </c>
      <c r="AV90" s="7"/>
      <c r="AW90" s="15"/>
      <c r="AX90" s="7"/>
      <c r="AY90" s="49"/>
      <c r="AZ90" s="71"/>
    </row>
    <row r="91" spans="3:52" s="2" customFormat="1" ht="12.75" x14ac:dyDescent="0.2">
      <c r="C91" s="65" t="str">
        <f>'Begroting Totale Project'!C89</f>
        <v>Activiteit 4.4, inzet eigen uren</v>
      </c>
      <c r="D91" s="109">
        <f t="shared" si="9"/>
        <v>0</v>
      </c>
      <c r="F91" s="78" t="s">
        <v>78</v>
      </c>
      <c r="G91" s="1"/>
      <c r="H91" s="12"/>
      <c r="I91" s="13"/>
      <c r="J91" s="14"/>
      <c r="K91" s="93">
        <f>H91*I91</f>
        <v>0</v>
      </c>
      <c r="L91" s="7"/>
      <c r="M91" s="15"/>
      <c r="N91" s="7"/>
      <c r="O91" s="49"/>
      <c r="P91" s="71"/>
      <c r="R91" s="78" t="s">
        <v>78</v>
      </c>
      <c r="S91" s="1"/>
      <c r="T91" s="12"/>
      <c r="U91" s="13"/>
      <c r="V91" s="14"/>
      <c r="W91" s="93">
        <f>T91*U91</f>
        <v>0</v>
      </c>
      <c r="X91" s="7"/>
      <c r="Y91" s="15"/>
      <c r="Z91" s="7"/>
      <c r="AA91" s="49"/>
      <c r="AB91" s="71"/>
      <c r="AD91" s="78" t="s">
        <v>78</v>
      </c>
      <c r="AE91" s="1"/>
      <c r="AF91" s="12"/>
      <c r="AG91" s="13"/>
      <c r="AH91" s="14"/>
      <c r="AI91" s="93">
        <f>AF91*AG91</f>
        <v>0</v>
      </c>
      <c r="AJ91" s="7"/>
      <c r="AK91" s="15"/>
      <c r="AL91" s="7"/>
      <c r="AM91" s="49"/>
      <c r="AN91" s="71"/>
      <c r="AO91"/>
      <c r="AP91" s="78" t="s">
        <v>78</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ht="12.75"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ht="12.75"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ht="12.75" x14ac:dyDescent="0.2">
      <c r="C95" s="65" t="str">
        <f>'Begroting Totale Project'!C93</f>
        <v>Activiteit 4.1, inhuur</v>
      </c>
      <c r="D95" s="109">
        <f>K95+W95+AI95+AU95</f>
        <v>0</v>
      </c>
      <c r="F95" s="78" t="s">
        <v>152</v>
      </c>
      <c r="G95" s="1"/>
      <c r="H95" s="12"/>
      <c r="I95" s="13"/>
      <c r="J95" s="14"/>
      <c r="K95" s="93">
        <f>H95*I95</f>
        <v>0</v>
      </c>
      <c r="L95" s="7"/>
      <c r="M95" s="15"/>
      <c r="N95" s="7"/>
      <c r="O95" s="49"/>
      <c r="P95" s="71"/>
      <c r="R95" s="78" t="s">
        <v>152</v>
      </c>
      <c r="S95" s="1"/>
      <c r="T95" s="12"/>
      <c r="U95" s="13"/>
      <c r="V95" s="14"/>
      <c r="W95" s="93">
        <f>T95*U95</f>
        <v>0</v>
      </c>
      <c r="X95" s="7"/>
      <c r="Y95" s="15"/>
      <c r="Z95" s="7"/>
      <c r="AA95" s="49"/>
      <c r="AB95" s="71"/>
      <c r="AD95" s="78" t="s">
        <v>152</v>
      </c>
      <c r="AE95" s="1"/>
      <c r="AF95" s="12"/>
      <c r="AG95" s="13"/>
      <c r="AH95" s="14"/>
      <c r="AI95" s="93">
        <f>AF95*AG95</f>
        <v>0</v>
      </c>
      <c r="AJ95" s="7"/>
      <c r="AK95" s="15"/>
      <c r="AL95" s="7"/>
      <c r="AM95" s="49"/>
      <c r="AN95" s="71"/>
      <c r="AO95"/>
      <c r="AP95" s="78" t="s">
        <v>152</v>
      </c>
      <c r="AQ95" s="1"/>
      <c r="AR95" s="12"/>
      <c r="AS95" s="13"/>
      <c r="AT95" s="14"/>
      <c r="AU95" s="93">
        <f>AR95*AS95</f>
        <v>0</v>
      </c>
      <c r="AV95" s="7"/>
      <c r="AW95" s="15"/>
      <c r="AX95" s="7"/>
      <c r="AY95" s="49"/>
      <c r="AZ95" s="71"/>
    </row>
    <row r="96" spans="3:52" s="2" customFormat="1" ht="12.75" x14ac:dyDescent="0.2">
      <c r="C96" s="65" t="str">
        <f>'Begroting Totale Project'!C94</f>
        <v>Activiteit 4.2, inhuur</v>
      </c>
      <c r="D96" s="109">
        <f t="shared" ref="D96:D98" si="10">K96+W96+AI96+AU96</f>
        <v>0</v>
      </c>
      <c r="F96" s="78" t="s">
        <v>153</v>
      </c>
      <c r="G96" s="1"/>
      <c r="H96" s="12"/>
      <c r="I96" s="13"/>
      <c r="J96" s="14"/>
      <c r="K96" s="93">
        <f>H96*I96</f>
        <v>0</v>
      </c>
      <c r="L96" s="7"/>
      <c r="M96" s="15"/>
      <c r="N96" s="7"/>
      <c r="O96" s="49"/>
      <c r="P96" s="71"/>
      <c r="R96" s="78" t="s">
        <v>153</v>
      </c>
      <c r="S96" s="1"/>
      <c r="T96" s="12"/>
      <c r="U96" s="13"/>
      <c r="V96" s="14"/>
      <c r="W96" s="93">
        <f>T96*U96</f>
        <v>0</v>
      </c>
      <c r="X96" s="7"/>
      <c r="Y96" s="15"/>
      <c r="Z96" s="7"/>
      <c r="AA96" s="49"/>
      <c r="AB96" s="71"/>
      <c r="AD96" s="78" t="s">
        <v>153</v>
      </c>
      <c r="AE96" s="1"/>
      <c r="AF96" s="12"/>
      <c r="AG96" s="13"/>
      <c r="AH96" s="14"/>
      <c r="AI96" s="93">
        <f>AF96*AG96</f>
        <v>0</v>
      </c>
      <c r="AJ96" s="7"/>
      <c r="AK96" s="15"/>
      <c r="AL96" s="7"/>
      <c r="AM96" s="49"/>
      <c r="AN96" s="71"/>
      <c r="AO96"/>
      <c r="AP96" s="78" t="s">
        <v>153</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10"/>
        <v>0</v>
      </c>
      <c r="F97" s="78" t="s">
        <v>154</v>
      </c>
      <c r="G97" s="1"/>
      <c r="H97" s="12"/>
      <c r="I97" s="13"/>
      <c r="J97" s="4"/>
      <c r="K97" s="93">
        <f>H97*I97</f>
        <v>0</v>
      </c>
      <c r="L97" s="7"/>
      <c r="M97" s="15"/>
      <c r="N97" s="7"/>
      <c r="O97" s="49"/>
      <c r="P97" s="71"/>
      <c r="R97" s="78" t="s">
        <v>154</v>
      </c>
      <c r="S97" s="1"/>
      <c r="T97" s="12"/>
      <c r="U97" s="13"/>
      <c r="V97" s="4"/>
      <c r="W97" s="93">
        <f>T97*U97</f>
        <v>0</v>
      </c>
      <c r="X97" s="7"/>
      <c r="Y97" s="15"/>
      <c r="Z97" s="7"/>
      <c r="AA97" s="49"/>
      <c r="AB97" s="71"/>
      <c r="AD97" s="78" t="s">
        <v>154</v>
      </c>
      <c r="AE97" s="1"/>
      <c r="AF97" s="12"/>
      <c r="AG97" s="13"/>
      <c r="AH97" s="4"/>
      <c r="AI97" s="93">
        <f>AF97*AG97</f>
        <v>0</v>
      </c>
      <c r="AJ97" s="7"/>
      <c r="AK97" s="15"/>
      <c r="AL97" s="7"/>
      <c r="AM97" s="49"/>
      <c r="AN97" s="71"/>
      <c r="AO97"/>
      <c r="AP97" s="78" t="s">
        <v>154</v>
      </c>
      <c r="AQ97" s="1"/>
      <c r="AR97" s="12"/>
      <c r="AS97" s="13"/>
      <c r="AT97" s="4"/>
      <c r="AU97" s="93">
        <f>AR97*AS97</f>
        <v>0</v>
      </c>
      <c r="AV97" s="7"/>
      <c r="AW97" s="15"/>
      <c r="AX97" s="7"/>
      <c r="AY97" s="49"/>
      <c r="AZ97" s="71"/>
    </row>
    <row r="98" spans="3:52" s="2" customFormat="1" ht="12.75" x14ac:dyDescent="0.2">
      <c r="C98" s="65" t="str">
        <f>'Begroting Totale Project'!C96</f>
        <v xml:space="preserve">Activiteit 4.4, inhuur </v>
      </c>
      <c r="D98" s="109">
        <f t="shared" si="10"/>
        <v>0</v>
      </c>
      <c r="F98" s="78" t="s">
        <v>183</v>
      </c>
      <c r="G98" s="1"/>
      <c r="H98" s="12"/>
      <c r="I98" s="13"/>
      <c r="J98" s="4"/>
      <c r="K98" s="93">
        <f>H98*I98</f>
        <v>0</v>
      </c>
      <c r="L98" s="7"/>
      <c r="M98" s="15"/>
      <c r="N98" s="7"/>
      <c r="O98" s="49"/>
      <c r="P98" s="71"/>
      <c r="R98" s="78" t="s">
        <v>183</v>
      </c>
      <c r="S98" s="1"/>
      <c r="T98" s="12"/>
      <c r="U98" s="13"/>
      <c r="V98" s="4"/>
      <c r="W98" s="93">
        <f>T98*U98</f>
        <v>0</v>
      </c>
      <c r="X98" s="7"/>
      <c r="Y98" s="15"/>
      <c r="Z98" s="7"/>
      <c r="AA98" s="49"/>
      <c r="AB98" s="71"/>
      <c r="AD98" s="78" t="s">
        <v>183</v>
      </c>
      <c r="AE98" s="1"/>
      <c r="AF98" s="12"/>
      <c r="AG98" s="13"/>
      <c r="AH98" s="4"/>
      <c r="AI98" s="93">
        <f>AF98*AG98</f>
        <v>0</v>
      </c>
      <c r="AJ98" s="7"/>
      <c r="AK98" s="15"/>
      <c r="AL98" s="7"/>
      <c r="AM98" s="49"/>
      <c r="AN98" s="71"/>
      <c r="AO98"/>
      <c r="AP98" s="78" t="s">
        <v>183</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ht="12.75"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ht="12.75"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ht="12.75" x14ac:dyDescent="0.2">
      <c r="C102" s="65" t="str">
        <f>'Begroting Totale Project'!C100</f>
        <v>Activiteit 4.1, kosten</v>
      </c>
      <c r="D102" s="109">
        <f>K102+W102+AI102+AU102</f>
        <v>0</v>
      </c>
      <c r="F102" s="140" t="s">
        <v>194</v>
      </c>
      <c r="G102" s="1"/>
      <c r="H102" s="12"/>
      <c r="I102" s="13"/>
      <c r="J102" s="14"/>
      <c r="K102" s="93">
        <f>H102*I102</f>
        <v>0</v>
      </c>
      <c r="L102" s="7"/>
      <c r="M102" s="15"/>
      <c r="N102" s="7"/>
      <c r="O102" s="49"/>
      <c r="P102" s="71"/>
      <c r="R102" s="140" t="s">
        <v>194</v>
      </c>
      <c r="S102" s="1"/>
      <c r="T102" s="12"/>
      <c r="U102" s="13"/>
      <c r="V102" s="14"/>
      <c r="W102" s="93">
        <f>T102*U102</f>
        <v>0</v>
      </c>
      <c r="X102" s="7"/>
      <c r="Y102" s="15"/>
      <c r="Z102" s="7"/>
      <c r="AA102" s="49"/>
      <c r="AB102" s="71"/>
      <c r="AD102" s="140" t="s">
        <v>194</v>
      </c>
      <c r="AE102" s="1"/>
      <c r="AF102" s="12"/>
      <c r="AG102" s="13"/>
      <c r="AH102" s="14"/>
      <c r="AI102" s="93">
        <f>AF102*AG102</f>
        <v>0</v>
      </c>
      <c r="AJ102" s="7"/>
      <c r="AK102" s="15"/>
      <c r="AL102" s="7"/>
      <c r="AM102" s="49"/>
      <c r="AN102" s="71"/>
      <c r="AO102"/>
      <c r="AP102" s="140" t="s">
        <v>194</v>
      </c>
      <c r="AQ102" s="1"/>
      <c r="AR102" s="12"/>
      <c r="AS102" s="13"/>
      <c r="AT102" s="14"/>
      <c r="AU102" s="93">
        <f>AR102*AS102</f>
        <v>0</v>
      </c>
      <c r="AV102" s="7"/>
      <c r="AW102" s="15"/>
      <c r="AX102" s="7"/>
      <c r="AY102" s="49"/>
      <c r="AZ102" s="71"/>
    </row>
    <row r="103" spans="3:52" s="2" customFormat="1" ht="12.75" x14ac:dyDescent="0.2">
      <c r="C103" s="65" t="str">
        <f>'Begroting Totale Project'!C101</f>
        <v>Activiteit 4.2, kosten</v>
      </c>
      <c r="D103" s="109">
        <f t="shared" ref="D103:D105" si="11">K103+W103+AI103+AU103</f>
        <v>0</v>
      </c>
      <c r="F103" s="140" t="s">
        <v>199</v>
      </c>
      <c r="G103" s="1"/>
      <c r="H103" s="12"/>
      <c r="I103" s="13"/>
      <c r="J103" s="14"/>
      <c r="K103" s="93">
        <f>H103*I103</f>
        <v>0</v>
      </c>
      <c r="L103" s="7"/>
      <c r="M103" s="15"/>
      <c r="N103" s="7"/>
      <c r="O103" s="49"/>
      <c r="P103" s="71"/>
      <c r="R103" s="140" t="s">
        <v>199</v>
      </c>
      <c r="S103" s="1"/>
      <c r="T103" s="12"/>
      <c r="U103" s="13"/>
      <c r="V103" s="14"/>
      <c r="W103" s="93">
        <f>T103*U103</f>
        <v>0</v>
      </c>
      <c r="X103" s="7"/>
      <c r="Y103" s="15"/>
      <c r="Z103" s="7"/>
      <c r="AA103" s="49"/>
      <c r="AB103" s="71"/>
      <c r="AD103" s="140" t="s">
        <v>199</v>
      </c>
      <c r="AE103" s="1"/>
      <c r="AF103" s="12"/>
      <c r="AG103" s="13"/>
      <c r="AH103" s="14"/>
      <c r="AI103" s="93">
        <f>AF103*AG103</f>
        <v>0</v>
      </c>
      <c r="AJ103" s="7"/>
      <c r="AK103" s="15"/>
      <c r="AL103" s="7"/>
      <c r="AM103" s="49"/>
      <c r="AN103" s="71"/>
      <c r="AO103"/>
      <c r="AP103" s="140" t="s">
        <v>199</v>
      </c>
      <c r="AQ103" s="1"/>
      <c r="AR103" s="12"/>
      <c r="AS103" s="13"/>
      <c r="AT103" s="14"/>
      <c r="AU103" s="93">
        <f>AR103*AS103</f>
        <v>0</v>
      </c>
      <c r="AV103" s="7"/>
      <c r="AW103" s="15"/>
      <c r="AX103" s="7"/>
      <c r="AY103" s="49"/>
      <c r="AZ103" s="71"/>
    </row>
    <row r="104" spans="3:52" s="2" customFormat="1" ht="12.75" x14ac:dyDescent="0.2">
      <c r="C104" s="65" t="str">
        <f>'Begroting Totale Project'!C102</f>
        <v>Activiteit 4.3, kosten</v>
      </c>
      <c r="D104" s="109">
        <f t="shared" si="11"/>
        <v>0</v>
      </c>
      <c r="F104" s="140" t="s">
        <v>232</v>
      </c>
      <c r="G104" s="1"/>
      <c r="H104" s="12"/>
      <c r="I104" s="13"/>
      <c r="J104" s="14"/>
      <c r="K104" s="93">
        <f>H104*I104</f>
        <v>0</v>
      </c>
      <c r="L104" s="7"/>
      <c r="M104" s="15"/>
      <c r="N104" s="7"/>
      <c r="O104" s="49"/>
      <c r="P104" s="71"/>
      <c r="R104" s="140" t="s">
        <v>232</v>
      </c>
      <c r="S104" s="1"/>
      <c r="T104" s="12"/>
      <c r="U104" s="13"/>
      <c r="V104" s="14"/>
      <c r="W104" s="93">
        <f>T104*U104</f>
        <v>0</v>
      </c>
      <c r="X104" s="7"/>
      <c r="Y104" s="15"/>
      <c r="Z104" s="7"/>
      <c r="AA104" s="49"/>
      <c r="AB104" s="71"/>
      <c r="AD104" s="140" t="s">
        <v>232</v>
      </c>
      <c r="AE104" s="1"/>
      <c r="AF104" s="12"/>
      <c r="AG104" s="13"/>
      <c r="AH104" s="14"/>
      <c r="AI104" s="93">
        <f>AF104*AG104</f>
        <v>0</v>
      </c>
      <c r="AJ104" s="7"/>
      <c r="AK104" s="15"/>
      <c r="AL104" s="7"/>
      <c r="AM104" s="49"/>
      <c r="AN104" s="71"/>
      <c r="AO104"/>
      <c r="AP104" s="140" t="s">
        <v>232</v>
      </c>
      <c r="AQ104" s="1"/>
      <c r="AR104" s="12"/>
      <c r="AS104" s="13"/>
      <c r="AT104" s="14"/>
      <c r="AU104" s="93">
        <f>AR104*AS104</f>
        <v>0</v>
      </c>
      <c r="AV104" s="7"/>
      <c r="AW104" s="15"/>
      <c r="AX104" s="7"/>
      <c r="AY104" s="49"/>
      <c r="AZ104" s="71"/>
    </row>
    <row r="105" spans="3:52" s="2" customFormat="1" ht="12.75" x14ac:dyDescent="0.2">
      <c r="C105" s="65" t="str">
        <f>'Begroting Totale Project'!C103</f>
        <v>Activiteit 4.4, kosten</v>
      </c>
      <c r="D105" s="109">
        <f t="shared" si="11"/>
        <v>0</v>
      </c>
      <c r="F105" s="140" t="s">
        <v>233</v>
      </c>
      <c r="G105" s="1"/>
      <c r="H105" s="12"/>
      <c r="I105" s="13"/>
      <c r="J105" s="14"/>
      <c r="K105" s="93">
        <f>H105*I105</f>
        <v>0</v>
      </c>
      <c r="L105" s="7"/>
      <c r="M105" s="15"/>
      <c r="N105" s="7"/>
      <c r="O105" s="49"/>
      <c r="P105" s="71"/>
      <c r="R105" s="140" t="s">
        <v>233</v>
      </c>
      <c r="S105" s="1"/>
      <c r="T105" s="12"/>
      <c r="U105" s="13"/>
      <c r="V105" s="14"/>
      <c r="W105" s="93">
        <f>T105*U105</f>
        <v>0</v>
      </c>
      <c r="X105" s="7"/>
      <c r="Y105" s="15"/>
      <c r="Z105" s="7"/>
      <c r="AA105" s="49"/>
      <c r="AB105" s="71"/>
      <c r="AD105" s="140" t="s">
        <v>233</v>
      </c>
      <c r="AE105" s="1"/>
      <c r="AF105" s="12"/>
      <c r="AG105" s="13"/>
      <c r="AH105" s="14"/>
      <c r="AI105" s="93">
        <f>AF105*AG105</f>
        <v>0</v>
      </c>
      <c r="AJ105" s="7"/>
      <c r="AK105" s="15"/>
      <c r="AL105" s="7"/>
      <c r="AM105" s="49"/>
      <c r="AN105" s="71"/>
      <c r="AO105"/>
      <c r="AP105" s="140" t="s">
        <v>233</v>
      </c>
      <c r="AQ105" s="1"/>
      <c r="AR105" s="12"/>
      <c r="AS105" s="13"/>
      <c r="AT105" s="14"/>
      <c r="AU105" s="93">
        <f>AR105*AS105</f>
        <v>0</v>
      </c>
      <c r="AV105" s="7"/>
      <c r="AW105" s="15"/>
      <c r="AX105" s="7"/>
      <c r="AY105" s="49"/>
      <c r="AZ105" s="71"/>
    </row>
    <row r="106" spans="3:52" s="2" customFormat="1" ht="12.75"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ht="12.75"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ht="12.75"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
        <v>80</v>
      </c>
      <c r="G112" s="79"/>
      <c r="H112" s="79"/>
      <c r="I112" s="79"/>
      <c r="J112" s="69"/>
      <c r="K112" s="79"/>
      <c r="L112" s="80"/>
      <c r="M112" s="79"/>
      <c r="N112" s="80"/>
      <c r="O112" s="81"/>
      <c r="P112" s="70"/>
      <c r="R112" s="76" t="s">
        <v>80</v>
      </c>
      <c r="S112" s="79"/>
      <c r="T112" s="79"/>
      <c r="U112" s="79"/>
      <c r="V112" s="69"/>
      <c r="W112" s="79"/>
      <c r="X112" s="80"/>
      <c r="Y112" s="79"/>
      <c r="Z112" s="80"/>
      <c r="AA112" s="81"/>
      <c r="AB112" s="70"/>
      <c r="AD112" s="76" t="s">
        <v>80</v>
      </c>
      <c r="AE112" s="79"/>
      <c r="AF112" s="79"/>
      <c r="AG112" s="79"/>
      <c r="AH112" s="69"/>
      <c r="AI112" s="79"/>
      <c r="AJ112" s="80"/>
      <c r="AK112" s="79"/>
      <c r="AL112" s="80"/>
      <c r="AM112" s="81"/>
      <c r="AN112" s="70"/>
      <c r="AO112"/>
      <c r="AP112" s="76" t="s">
        <v>80</v>
      </c>
      <c r="AQ112" s="79"/>
      <c r="AR112" s="79"/>
      <c r="AS112" s="79"/>
      <c r="AT112" s="69"/>
      <c r="AU112" s="79"/>
      <c r="AV112" s="80"/>
      <c r="AW112" s="79"/>
      <c r="AX112" s="80"/>
      <c r="AY112" s="81"/>
      <c r="AZ112" s="70"/>
    </row>
    <row r="113" spans="3:52" s="2" customFormat="1" ht="12.75"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ht="12.75" x14ac:dyDescent="0.2">
      <c r="C114" s="65" t="str">
        <f>'Begroting Totale Project'!C112</f>
        <v>Activiteit 5.1, inzet eigen uren</v>
      </c>
      <c r="D114" s="109">
        <f>K114+W114+AI114+AU114</f>
        <v>0</v>
      </c>
      <c r="F114" s="78" t="s">
        <v>81</v>
      </c>
      <c r="G114" s="1"/>
      <c r="H114" s="12"/>
      <c r="I114" s="13"/>
      <c r="J114" s="14"/>
      <c r="K114" s="93">
        <f>H114*I114</f>
        <v>0</v>
      </c>
      <c r="L114" s="7"/>
      <c r="M114" s="15"/>
      <c r="N114" s="7"/>
      <c r="O114" s="49"/>
      <c r="P114" s="71"/>
      <c r="R114" s="78" t="s">
        <v>81</v>
      </c>
      <c r="S114" s="1"/>
      <c r="T114" s="12"/>
      <c r="U114" s="13"/>
      <c r="V114" s="14"/>
      <c r="W114" s="93">
        <f>T114*U114</f>
        <v>0</v>
      </c>
      <c r="X114" s="7"/>
      <c r="Y114" s="15"/>
      <c r="Z114" s="7"/>
      <c r="AA114" s="49"/>
      <c r="AB114" s="71"/>
      <c r="AD114" s="78" t="s">
        <v>81</v>
      </c>
      <c r="AE114" s="1"/>
      <c r="AF114" s="12"/>
      <c r="AG114" s="13"/>
      <c r="AH114" s="14"/>
      <c r="AI114" s="93">
        <f>AF114*AG114</f>
        <v>0</v>
      </c>
      <c r="AJ114" s="7"/>
      <c r="AK114" s="15"/>
      <c r="AL114" s="7"/>
      <c r="AM114" s="49"/>
      <c r="AN114" s="71"/>
      <c r="AO114"/>
      <c r="AP114" s="78" t="s">
        <v>81</v>
      </c>
      <c r="AQ114" s="1"/>
      <c r="AR114" s="12"/>
      <c r="AS114" s="13"/>
      <c r="AT114" s="14"/>
      <c r="AU114" s="93">
        <f>AR114*AS114</f>
        <v>0</v>
      </c>
      <c r="AV114" s="7"/>
      <c r="AW114" s="15"/>
      <c r="AX114" s="7"/>
      <c r="AY114" s="49"/>
      <c r="AZ114" s="71"/>
    </row>
    <row r="115" spans="3:52" s="2" customFormat="1" ht="12.75" x14ac:dyDescent="0.2">
      <c r="C115" s="65" t="str">
        <f>'Begroting Totale Project'!C113</f>
        <v>Activiteit 5.2, inzet eigen uren</v>
      </c>
      <c r="D115" s="109">
        <f t="shared" ref="D115:D117" si="12">K115+W115+AI115+AU115</f>
        <v>0</v>
      </c>
      <c r="F115" s="78" t="s">
        <v>82</v>
      </c>
      <c r="G115" s="1"/>
      <c r="H115" s="12"/>
      <c r="I115" s="13"/>
      <c r="J115" s="14"/>
      <c r="K115" s="93">
        <f>H115*I115</f>
        <v>0</v>
      </c>
      <c r="L115" s="7"/>
      <c r="M115" s="15"/>
      <c r="N115" s="7"/>
      <c r="O115" s="49"/>
      <c r="P115" s="71"/>
      <c r="R115" s="78" t="s">
        <v>82</v>
      </c>
      <c r="S115" s="1"/>
      <c r="T115" s="12"/>
      <c r="U115" s="13"/>
      <c r="V115" s="14"/>
      <c r="W115" s="93">
        <f>T115*U115</f>
        <v>0</v>
      </c>
      <c r="X115" s="7"/>
      <c r="Y115" s="15"/>
      <c r="Z115" s="7"/>
      <c r="AA115" s="49"/>
      <c r="AB115" s="71"/>
      <c r="AD115" s="78" t="s">
        <v>82</v>
      </c>
      <c r="AE115" s="1"/>
      <c r="AF115" s="12"/>
      <c r="AG115" s="13"/>
      <c r="AH115" s="14"/>
      <c r="AI115" s="93">
        <f>AF115*AG115</f>
        <v>0</v>
      </c>
      <c r="AJ115" s="7"/>
      <c r="AK115" s="15"/>
      <c r="AL115" s="7"/>
      <c r="AM115" s="49"/>
      <c r="AN115" s="71"/>
      <c r="AO115"/>
      <c r="AP115" s="78" t="s">
        <v>82</v>
      </c>
      <c r="AQ115" s="1"/>
      <c r="AR115" s="12"/>
      <c r="AS115" s="13"/>
      <c r="AT115" s="14"/>
      <c r="AU115" s="93">
        <f>AR115*AS115</f>
        <v>0</v>
      </c>
      <c r="AV115" s="7"/>
      <c r="AW115" s="15"/>
      <c r="AX115" s="7"/>
      <c r="AY115" s="49"/>
      <c r="AZ115" s="71"/>
    </row>
    <row r="116" spans="3:52" s="2" customFormat="1" ht="12.75" x14ac:dyDescent="0.2">
      <c r="C116" s="65" t="str">
        <f>'Begroting Totale Project'!C114</f>
        <v>Activiteit 5.3, inzet eigen uren</v>
      </c>
      <c r="D116" s="109">
        <f t="shared" si="12"/>
        <v>0</v>
      </c>
      <c r="F116" s="78" t="s">
        <v>83</v>
      </c>
      <c r="G116" s="1"/>
      <c r="H116" s="12"/>
      <c r="I116" s="13"/>
      <c r="J116" s="14"/>
      <c r="K116" s="93">
        <f>H116*I116</f>
        <v>0</v>
      </c>
      <c r="L116" s="7"/>
      <c r="M116" s="15"/>
      <c r="N116" s="7"/>
      <c r="O116" s="49"/>
      <c r="P116" s="71"/>
      <c r="R116" s="78" t="s">
        <v>83</v>
      </c>
      <c r="S116" s="1"/>
      <c r="T116" s="12"/>
      <c r="U116" s="13"/>
      <c r="V116" s="14"/>
      <c r="W116" s="93">
        <f>T116*U116</f>
        <v>0</v>
      </c>
      <c r="X116" s="7"/>
      <c r="Y116" s="15"/>
      <c r="Z116" s="7"/>
      <c r="AA116" s="49"/>
      <c r="AB116" s="71"/>
      <c r="AD116" s="78" t="s">
        <v>83</v>
      </c>
      <c r="AE116" s="1"/>
      <c r="AF116" s="12"/>
      <c r="AG116" s="13"/>
      <c r="AH116" s="14"/>
      <c r="AI116" s="93">
        <f>AF116*AG116</f>
        <v>0</v>
      </c>
      <c r="AJ116" s="7"/>
      <c r="AK116" s="15"/>
      <c r="AL116" s="7"/>
      <c r="AM116" s="49"/>
      <c r="AN116" s="71"/>
      <c r="AO116"/>
      <c r="AP116" s="78" t="s">
        <v>83</v>
      </c>
      <c r="AQ116" s="1"/>
      <c r="AR116" s="12"/>
      <c r="AS116" s="13"/>
      <c r="AT116" s="14"/>
      <c r="AU116" s="93">
        <f>AR116*AS116</f>
        <v>0</v>
      </c>
      <c r="AV116" s="7"/>
      <c r="AW116" s="15"/>
      <c r="AX116" s="7"/>
      <c r="AY116" s="49"/>
      <c r="AZ116" s="71"/>
    </row>
    <row r="117" spans="3:52" s="2" customFormat="1" ht="12.75" x14ac:dyDescent="0.2">
      <c r="C117" s="65" t="str">
        <f>'Begroting Totale Project'!C115</f>
        <v>Activiteit 5.4, inzet eigen uren</v>
      </c>
      <c r="D117" s="109">
        <f t="shared" si="12"/>
        <v>0</v>
      </c>
      <c r="F117" s="78" t="s">
        <v>84</v>
      </c>
      <c r="G117" s="1"/>
      <c r="H117" s="12"/>
      <c r="I117" s="13"/>
      <c r="J117" s="4"/>
      <c r="K117" s="93">
        <f>H117*I117</f>
        <v>0</v>
      </c>
      <c r="L117" s="7"/>
      <c r="M117" s="15"/>
      <c r="N117" s="7"/>
      <c r="O117" s="49"/>
      <c r="P117" s="71"/>
      <c r="R117" s="78" t="s">
        <v>84</v>
      </c>
      <c r="S117" s="1"/>
      <c r="T117" s="12"/>
      <c r="U117" s="13"/>
      <c r="V117" s="4"/>
      <c r="W117" s="93">
        <f>T117*U117</f>
        <v>0</v>
      </c>
      <c r="X117" s="7"/>
      <c r="Y117" s="15"/>
      <c r="Z117" s="7"/>
      <c r="AA117" s="49"/>
      <c r="AB117" s="71"/>
      <c r="AD117" s="78" t="s">
        <v>84</v>
      </c>
      <c r="AE117" s="1"/>
      <c r="AF117" s="12"/>
      <c r="AG117" s="13"/>
      <c r="AH117" s="4"/>
      <c r="AI117" s="93">
        <f>AF117*AG117</f>
        <v>0</v>
      </c>
      <c r="AJ117" s="7"/>
      <c r="AK117" s="15"/>
      <c r="AL117" s="7"/>
      <c r="AM117" s="49"/>
      <c r="AN117" s="71"/>
      <c r="AO117"/>
      <c r="AP117" s="78" t="s">
        <v>84</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ht="12.75"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ht="12.75"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ht="12.75" x14ac:dyDescent="0.2">
      <c r="C121" s="65" t="str">
        <f>'Begroting Totale Project'!C119</f>
        <v>Activiteit 5.1, inhuur</v>
      </c>
      <c r="D121" s="109">
        <f>K121+W121+AI121+AU121</f>
        <v>0</v>
      </c>
      <c r="F121" s="78" t="s">
        <v>155</v>
      </c>
      <c r="G121" s="1"/>
      <c r="H121" s="1"/>
      <c r="I121" s="94"/>
      <c r="J121" s="4"/>
      <c r="K121" s="93">
        <f>H121*I121</f>
        <v>0</v>
      </c>
      <c r="L121" s="7"/>
      <c r="M121" s="15"/>
      <c r="N121" s="7"/>
      <c r="O121" s="49"/>
      <c r="P121" s="71"/>
      <c r="R121" s="78" t="s">
        <v>155</v>
      </c>
      <c r="S121" s="1"/>
      <c r="T121" s="1"/>
      <c r="U121" s="94"/>
      <c r="V121" s="4"/>
      <c r="W121" s="93">
        <f>T121*U121</f>
        <v>0</v>
      </c>
      <c r="X121" s="7"/>
      <c r="Y121" s="15"/>
      <c r="Z121" s="7"/>
      <c r="AA121" s="49"/>
      <c r="AB121" s="71"/>
      <c r="AD121" s="78" t="s">
        <v>155</v>
      </c>
      <c r="AE121" s="1"/>
      <c r="AF121" s="1"/>
      <c r="AG121" s="94"/>
      <c r="AH121" s="4"/>
      <c r="AI121" s="93">
        <f>AF121*AG121</f>
        <v>0</v>
      </c>
      <c r="AJ121" s="7"/>
      <c r="AK121" s="15"/>
      <c r="AL121" s="7"/>
      <c r="AM121" s="49"/>
      <c r="AN121" s="71"/>
      <c r="AO121"/>
      <c r="AP121" s="78" t="s">
        <v>155</v>
      </c>
      <c r="AQ121" s="1"/>
      <c r="AR121" s="1"/>
      <c r="AS121" s="94"/>
      <c r="AT121" s="4"/>
      <c r="AU121" s="93">
        <f>AR121*AS121</f>
        <v>0</v>
      </c>
      <c r="AV121" s="7"/>
      <c r="AW121" s="15"/>
      <c r="AX121" s="7"/>
      <c r="AY121" s="49"/>
      <c r="AZ121" s="71"/>
    </row>
    <row r="122" spans="3:52" s="2" customFormat="1" ht="12.75" x14ac:dyDescent="0.2">
      <c r="C122" s="65" t="str">
        <f>'Begroting Totale Project'!C120</f>
        <v>Activiteit 5.2, inhuur</v>
      </c>
      <c r="D122" s="109">
        <f t="shared" ref="D122:D124" si="13">K122+W122+AI122+AU122</f>
        <v>0</v>
      </c>
      <c r="F122" s="78" t="s">
        <v>156</v>
      </c>
      <c r="G122" s="1"/>
      <c r="H122" s="1"/>
      <c r="I122" s="94"/>
      <c r="J122" s="4"/>
      <c r="K122" s="93">
        <f>H122*I122</f>
        <v>0</v>
      </c>
      <c r="L122" s="7"/>
      <c r="M122" s="15"/>
      <c r="N122" s="7"/>
      <c r="O122" s="49"/>
      <c r="P122" s="71"/>
      <c r="R122" s="78" t="s">
        <v>156</v>
      </c>
      <c r="S122" s="1"/>
      <c r="T122" s="1"/>
      <c r="U122" s="94"/>
      <c r="V122" s="4"/>
      <c r="W122" s="93">
        <f>T122*U122</f>
        <v>0</v>
      </c>
      <c r="X122" s="7"/>
      <c r="Y122" s="15"/>
      <c r="Z122" s="7"/>
      <c r="AA122" s="49"/>
      <c r="AB122" s="71"/>
      <c r="AD122" s="78" t="s">
        <v>156</v>
      </c>
      <c r="AE122" s="1"/>
      <c r="AF122" s="1"/>
      <c r="AG122" s="94"/>
      <c r="AH122" s="4"/>
      <c r="AI122" s="93">
        <f>AF122*AG122</f>
        <v>0</v>
      </c>
      <c r="AJ122" s="7"/>
      <c r="AK122" s="15"/>
      <c r="AL122" s="7"/>
      <c r="AM122" s="49"/>
      <c r="AN122" s="71"/>
      <c r="AO122"/>
      <c r="AP122" s="78" t="s">
        <v>156</v>
      </c>
      <c r="AQ122" s="1"/>
      <c r="AR122" s="1"/>
      <c r="AS122" s="94"/>
      <c r="AT122" s="4"/>
      <c r="AU122" s="93">
        <f>AR122*AS122</f>
        <v>0</v>
      </c>
      <c r="AV122" s="7"/>
      <c r="AW122" s="15"/>
      <c r="AX122" s="7"/>
      <c r="AY122" s="49"/>
      <c r="AZ122" s="71"/>
    </row>
    <row r="123" spans="3:52" s="2" customFormat="1" ht="12.75" x14ac:dyDescent="0.2">
      <c r="C123" s="65" t="str">
        <f>'Begroting Totale Project'!C121</f>
        <v>Activiteit 5.3, inhuur</v>
      </c>
      <c r="D123" s="109">
        <f t="shared" si="13"/>
        <v>0</v>
      </c>
      <c r="F123" s="78" t="s">
        <v>157</v>
      </c>
      <c r="G123" s="1"/>
      <c r="H123" s="1"/>
      <c r="I123" s="94"/>
      <c r="J123" s="4"/>
      <c r="K123" s="93">
        <f>H123*I123</f>
        <v>0</v>
      </c>
      <c r="L123" s="7"/>
      <c r="M123" s="15"/>
      <c r="N123" s="7"/>
      <c r="O123" s="49"/>
      <c r="P123" s="71"/>
      <c r="R123" s="78" t="s">
        <v>157</v>
      </c>
      <c r="S123" s="1"/>
      <c r="T123" s="1"/>
      <c r="U123" s="94"/>
      <c r="V123" s="4"/>
      <c r="W123" s="93">
        <f>T123*U123</f>
        <v>0</v>
      </c>
      <c r="X123" s="7"/>
      <c r="Y123" s="15"/>
      <c r="Z123" s="7"/>
      <c r="AA123" s="49"/>
      <c r="AB123" s="71"/>
      <c r="AD123" s="78" t="s">
        <v>157</v>
      </c>
      <c r="AE123" s="1"/>
      <c r="AF123" s="1"/>
      <c r="AG123" s="94"/>
      <c r="AH123" s="4"/>
      <c r="AI123" s="93">
        <f>AF123*AG123</f>
        <v>0</v>
      </c>
      <c r="AJ123" s="7"/>
      <c r="AK123" s="15"/>
      <c r="AL123" s="7"/>
      <c r="AM123" s="49"/>
      <c r="AN123" s="71"/>
      <c r="AO123"/>
      <c r="AP123" s="78" t="s">
        <v>157</v>
      </c>
      <c r="AQ123" s="1"/>
      <c r="AR123" s="1"/>
      <c r="AS123" s="94"/>
      <c r="AT123" s="4"/>
      <c r="AU123" s="93">
        <f>AR123*AS123</f>
        <v>0</v>
      </c>
      <c r="AV123" s="7"/>
      <c r="AW123" s="15"/>
      <c r="AX123" s="7"/>
      <c r="AY123" s="49"/>
      <c r="AZ123" s="71"/>
    </row>
    <row r="124" spans="3:52" s="2" customFormat="1" ht="12.75" x14ac:dyDescent="0.2">
      <c r="C124" s="65" t="str">
        <f>'Begroting Totale Project'!C122</f>
        <v>Activiteit 5.4, inhuur</v>
      </c>
      <c r="D124" s="109">
        <f t="shared" si="13"/>
        <v>0</v>
      </c>
      <c r="F124" s="78" t="s">
        <v>158</v>
      </c>
      <c r="G124" s="1"/>
      <c r="H124" s="1"/>
      <c r="I124" s="94"/>
      <c r="J124" s="4"/>
      <c r="K124" s="93">
        <f>H124*I124</f>
        <v>0</v>
      </c>
      <c r="L124" s="7"/>
      <c r="M124" s="15"/>
      <c r="N124" s="7"/>
      <c r="O124" s="49"/>
      <c r="P124" s="71"/>
      <c r="R124" s="78" t="s">
        <v>158</v>
      </c>
      <c r="S124" s="1"/>
      <c r="T124" s="1"/>
      <c r="U124" s="94"/>
      <c r="V124" s="4"/>
      <c r="W124" s="93">
        <f>T124*U124</f>
        <v>0</v>
      </c>
      <c r="X124" s="7"/>
      <c r="Y124" s="15"/>
      <c r="Z124" s="7"/>
      <c r="AA124" s="49"/>
      <c r="AB124" s="71"/>
      <c r="AD124" s="78" t="s">
        <v>158</v>
      </c>
      <c r="AE124" s="1"/>
      <c r="AF124" s="1"/>
      <c r="AG124" s="94"/>
      <c r="AH124" s="4"/>
      <c r="AI124" s="93">
        <f>AF124*AG124</f>
        <v>0</v>
      </c>
      <c r="AJ124" s="7"/>
      <c r="AK124" s="15"/>
      <c r="AL124" s="7"/>
      <c r="AM124" s="49"/>
      <c r="AN124" s="71"/>
      <c r="AO124"/>
      <c r="AP124" s="78" t="s">
        <v>158</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ht="12.75"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ht="12.75"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ht="12.75" x14ac:dyDescent="0.2">
      <c r="C128" s="65" t="str">
        <f>'Begroting Totale Project'!C126</f>
        <v>Activiteit 5.1, kosten</v>
      </c>
      <c r="D128" s="109">
        <f>K128+W128+AI128+AU128</f>
        <v>0</v>
      </c>
      <c r="F128" s="140" t="s">
        <v>202</v>
      </c>
      <c r="G128" s="1"/>
      <c r="H128" s="12"/>
      <c r="I128" s="13"/>
      <c r="J128" s="14"/>
      <c r="K128" s="93">
        <f>H128*I128</f>
        <v>0</v>
      </c>
      <c r="L128" s="7"/>
      <c r="M128" s="15"/>
      <c r="N128" s="7"/>
      <c r="O128" s="49"/>
      <c r="P128" s="71"/>
      <c r="R128" s="140" t="s">
        <v>202</v>
      </c>
      <c r="S128" s="1"/>
      <c r="T128" s="12"/>
      <c r="U128" s="13"/>
      <c r="V128" s="14"/>
      <c r="W128" s="93">
        <f>T128*U128</f>
        <v>0</v>
      </c>
      <c r="X128" s="7"/>
      <c r="Y128" s="15"/>
      <c r="Z128" s="7"/>
      <c r="AA128" s="49"/>
      <c r="AB128" s="71"/>
      <c r="AD128" s="140" t="s">
        <v>202</v>
      </c>
      <c r="AE128" s="1"/>
      <c r="AF128" s="12"/>
      <c r="AG128" s="13"/>
      <c r="AH128" s="14"/>
      <c r="AI128" s="93">
        <f>AF128*AG128</f>
        <v>0</v>
      </c>
      <c r="AJ128" s="7"/>
      <c r="AK128" s="15"/>
      <c r="AL128" s="7"/>
      <c r="AM128" s="49"/>
      <c r="AN128" s="71"/>
      <c r="AO128"/>
      <c r="AP128" s="140" t="s">
        <v>202</v>
      </c>
      <c r="AQ128" s="1"/>
      <c r="AR128" s="12"/>
      <c r="AS128" s="13"/>
      <c r="AT128" s="14"/>
      <c r="AU128" s="93">
        <f>AR128*AS128</f>
        <v>0</v>
      </c>
      <c r="AV128" s="7"/>
      <c r="AW128" s="15"/>
      <c r="AX128" s="7"/>
      <c r="AY128" s="49"/>
      <c r="AZ128" s="71"/>
    </row>
    <row r="129" spans="3:52" s="2" customFormat="1" ht="12.75" x14ac:dyDescent="0.2">
      <c r="C129" s="65" t="str">
        <f>'Begroting Totale Project'!C127</f>
        <v>Activiteit 5.2, kosten</v>
      </c>
      <c r="D129" s="109">
        <f t="shared" ref="D129:D131" si="14">K129+W129+AI129+AU129</f>
        <v>0</v>
      </c>
      <c r="F129" s="140" t="s">
        <v>203</v>
      </c>
      <c r="G129" s="1"/>
      <c r="H129" s="12"/>
      <c r="I129" s="13"/>
      <c r="J129" s="14"/>
      <c r="K129" s="93">
        <f>H129*I129</f>
        <v>0</v>
      </c>
      <c r="L129" s="7"/>
      <c r="M129" s="15"/>
      <c r="N129" s="7"/>
      <c r="O129" s="49"/>
      <c r="P129" s="71"/>
      <c r="R129" s="140" t="s">
        <v>203</v>
      </c>
      <c r="S129" s="1"/>
      <c r="T129" s="12"/>
      <c r="U129" s="13"/>
      <c r="V129" s="14"/>
      <c r="W129" s="93">
        <f>T129*U129</f>
        <v>0</v>
      </c>
      <c r="X129" s="7"/>
      <c r="Y129" s="15"/>
      <c r="Z129" s="7"/>
      <c r="AA129" s="49"/>
      <c r="AB129" s="71"/>
      <c r="AD129" s="140" t="s">
        <v>203</v>
      </c>
      <c r="AE129" s="1"/>
      <c r="AF129" s="12"/>
      <c r="AG129" s="13"/>
      <c r="AH129" s="14"/>
      <c r="AI129" s="93">
        <f>AF129*AG129</f>
        <v>0</v>
      </c>
      <c r="AJ129" s="7"/>
      <c r="AK129" s="15"/>
      <c r="AL129" s="7"/>
      <c r="AM129" s="49"/>
      <c r="AN129" s="71"/>
      <c r="AO129"/>
      <c r="AP129" s="140" t="s">
        <v>203</v>
      </c>
      <c r="AQ129" s="1"/>
      <c r="AR129" s="12"/>
      <c r="AS129" s="13"/>
      <c r="AT129" s="14"/>
      <c r="AU129" s="93">
        <f>AR129*AS129</f>
        <v>0</v>
      </c>
      <c r="AV129" s="7"/>
      <c r="AW129" s="15"/>
      <c r="AX129" s="7"/>
      <c r="AY129" s="49"/>
      <c r="AZ129" s="71"/>
    </row>
    <row r="130" spans="3:52" s="2" customFormat="1" ht="12.75" x14ac:dyDescent="0.2">
      <c r="C130" s="65" t="str">
        <f>'Begroting Totale Project'!C128</f>
        <v>Activiteit 5.3, kosten</v>
      </c>
      <c r="D130" s="109">
        <f t="shared" si="14"/>
        <v>0</v>
      </c>
      <c r="F130" s="140" t="s">
        <v>234</v>
      </c>
      <c r="G130" s="1"/>
      <c r="H130" s="12"/>
      <c r="I130" s="13"/>
      <c r="J130" s="14"/>
      <c r="K130" s="93">
        <f>H130*I130</f>
        <v>0</v>
      </c>
      <c r="L130" s="7"/>
      <c r="M130" s="15"/>
      <c r="N130" s="7"/>
      <c r="O130" s="49"/>
      <c r="P130" s="71"/>
      <c r="R130" s="140" t="s">
        <v>234</v>
      </c>
      <c r="S130" s="1"/>
      <c r="T130" s="12"/>
      <c r="U130" s="13"/>
      <c r="V130" s="14"/>
      <c r="W130" s="93">
        <f>T130*U130</f>
        <v>0</v>
      </c>
      <c r="X130" s="7"/>
      <c r="Y130" s="15"/>
      <c r="Z130" s="7"/>
      <c r="AA130" s="49"/>
      <c r="AB130" s="71"/>
      <c r="AD130" s="140" t="s">
        <v>234</v>
      </c>
      <c r="AE130" s="1"/>
      <c r="AF130" s="12"/>
      <c r="AG130" s="13"/>
      <c r="AH130" s="14"/>
      <c r="AI130" s="93">
        <f>AF130*AG130</f>
        <v>0</v>
      </c>
      <c r="AJ130" s="7"/>
      <c r="AK130" s="15"/>
      <c r="AL130" s="7"/>
      <c r="AM130" s="49"/>
      <c r="AN130" s="71"/>
      <c r="AO130"/>
      <c r="AP130" s="140" t="s">
        <v>234</v>
      </c>
      <c r="AQ130" s="1"/>
      <c r="AR130" s="12"/>
      <c r="AS130" s="13"/>
      <c r="AT130" s="14"/>
      <c r="AU130" s="93">
        <f>AR130*AS130</f>
        <v>0</v>
      </c>
      <c r="AV130" s="7"/>
      <c r="AW130" s="15"/>
      <c r="AX130" s="7"/>
      <c r="AY130" s="49"/>
      <c r="AZ130" s="71"/>
    </row>
    <row r="131" spans="3:52" s="2" customFormat="1" ht="12.75" x14ac:dyDescent="0.2">
      <c r="C131" s="65" t="str">
        <f>'Begroting Totale Project'!C129</f>
        <v>Activiteit 5.4, kosten</v>
      </c>
      <c r="D131" s="109">
        <f t="shared" si="14"/>
        <v>0</v>
      </c>
      <c r="F131" s="140" t="s">
        <v>235</v>
      </c>
      <c r="G131" s="1"/>
      <c r="H131" s="12"/>
      <c r="I131" s="13"/>
      <c r="J131" s="14"/>
      <c r="K131" s="93">
        <f>H131*I131</f>
        <v>0</v>
      </c>
      <c r="L131" s="7"/>
      <c r="M131" s="15"/>
      <c r="N131" s="7"/>
      <c r="O131" s="49"/>
      <c r="P131" s="71"/>
      <c r="R131" s="140" t="s">
        <v>235</v>
      </c>
      <c r="S131" s="1"/>
      <c r="T131" s="12"/>
      <c r="U131" s="13"/>
      <c r="V131" s="14"/>
      <c r="W131" s="93">
        <f>T131*U131</f>
        <v>0</v>
      </c>
      <c r="X131" s="7"/>
      <c r="Y131" s="15"/>
      <c r="Z131" s="7"/>
      <c r="AA131" s="49"/>
      <c r="AB131" s="71"/>
      <c r="AD131" s="140" t="s">
        <v>235</v>
      </c>
      <c r="AE131" s="1"/>
      <c r="AF131" s="12"/>
      <c r="AG131" s="13"/>
      <c r="AH131" s="14"/>
      <c r="AI131" s="93">
        <f>AF131*AG131</f>
        <v>0</v>
      </c>
      <c r="AJ131" s="7"/>
      <c r="AK131" s="15"/>
      <c r="AL131" s="7"/>
      <c r="AM131" s="49"/>
      <c r="AN131" s="71"/>
      <c r="AO131"/>
      <c r="AP131" s="140" t="s">
        <v>235</v>
      </c>
      <c r="AQ131" s="1"/>
      <c r="AR131" s="12"/>
      <c r="AS131" s="13"/>
      <c r="AT131" s="14"/>
      <c r="AU131" s="93">
        <f>AR131*AS131</f>
        <v>0</v>
      </c>
      <c r="AV131" s="7"/>
      <c r="AW131" s="15"/>
      <c r="AX131" s="7"/>
      <c r="AY131" s="49"/>
      <c r="AZ131" s="71"/>
    </row>
    <row r="132" spans="3:52" s="2" customFormat="1" ht="12.75"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ht="12.75"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ht="12.75"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
        <v>85</v>
      </c>
      <c r="G138" s="79"/>
      <c r="H138" s="79"/>
      <c r="I138" s="79"/>
      <c r="J138" s="69"/>
      <c r="K138" s="79"/>
      <c r="L138" s="80"/>
      <c r="M138" s="79"/>
      <c r="N138" s="80"/>
      <c r="O138" s="81"/>
      <c r="P138" s="70"/>
      <c r="R138" s="76" t="s">
        <v>85</v>
      </c>
      <c r="S138" s="79"/>
      <c r="T138" s="79"/>
      <c r="U138" s="79"/>
      <c r="V138" s="69"/>
      <c r="W138" s="79"/>
      <c r="X138" s="80"/>
      <c r="Y138" s="79"/>
      <c r="Z138" s="80"/>
      <c r="AA138" s="81"/>
      <c r="AB138" s="70"/>
      <c r="AD138" s="76" t="s">
        <v>85</v>
      </c>
      <c r="AE138" s="79"/>
      <c r="AF138" s="79"/>
      <c r="AG138" s="79"/>
      <c r="AH138" s="69"/>
      <c r="AI138" s="79"/>
      <c r="AJ138" s="80"/>
      <c r="AK138" s="79"/>
      <c r="AL138" s="80"/>
      <c r="AM138" s="81"/>
      <c r="AN138" s="70"/>
      <c r="AO138"/>
      <c r="AP138" s="76" t="s">
        <v>85</v>
      </c>
      <c r="AQ138" s="79"/>
      <c r="AR138" s="79"/>
      <c r="AS138" s="79"/>
      <c r="AT138" s="69"/>
      <c r="AU138" s="79"/>
      <c r="AV138" s="80"/>
      <c r="AW138" s="79"/>
      <c r="AX138" s="80"/>
      <c r="AY138" s="81"/>
      <c r="AZ138" s="70"/>
    </row>
    <row r="139" spans="3:52" s="2" customFormat="1" ht="12.75"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ht="12.75" x14ac:dyDescent="0.2">
      <c r="C140" s="65" t="str">
        <f>'Begroting Totale Project'!C138</f>
        <v>Activiteit 6.1, inzet eigen uren</v>
      </c>
      <c r="D140" s="109">
        <f>K140+W140+AI140+AU140</f>
        <v>0</v>
      </c>
      <c r="F140" s="78" t="s">
        <v>90</v>
      </c>
      <c r="G140" s="1"/>
      <c r="H140" s="12"/>
      <c r="I140" s="13"/>
      <c r="J140" s="14"/>
      <c r="K140" s="93">
        <f>H140*I140</f>
        <v>0</v>
      </c>
      <c r="L140" s="7"/>
      <c r="M140" s="15"/>
      <c r="N140" s="7"/>
      <c r="O140" s="49"/>
      <c r="P140" s="71"/>
      <c r="R140" s="78" t="s">
        <v>90</v>
      </c>
      <c r="S140" s="1"/>
      <c r="T140" s="12"/>
      <c r="U140" s="13"/>
      <c r="V140" s="14"/>
      <c r="W140" s="93">
        <f>T140*U140</f>
        <v>0</v>
      </c>
      <c r="X140" s="7"/>
      <c r="Y140" s="15"/>
      <c r="Z140" s="7"/>
      <c r="AA140" s="49"/>
      <c r="AB140" s="71"/>
      <c r="AD140" s="78" t="s">
        <v>90</v>
      </c>
      <c r="AE140" s="1"/>
      <c r="AF140" s="12"/>
      <c r="AG140" s="13"/>
      <c r="AH140" s="14"/>
      <c r="AI140" s="93">
        <f>AF140*AG140</f>
        <v>0</v>
      </c>
      <c r="AJ140" s="7"/>
      <c r="AK140" s="15"/>
      <c r="AL140" s="7"/>
      <c r="AM140" s="49"/>
      <c r="AN140" s="71"/>
      <c r="AO140"/>
      <c r="AP140" s="78" t="s">
        <v>90</v>
      </c>
      <c r="AQ140" s="1"/>
      <c r="AR140" s="12"/>
      <c r="AS140" s="13"/>
      <c r="AT140" s="14"/>
      <c r="AU140" s="93">
        <f>AR140*AS140</f>
        <v>0</v>
      </c>
      <c r="AV140" s="7"/>
      <c r="AW140" s="15"/>
      <c r="AX140" s="7"/>
      <c r="AY140" s="49"/>
      <c r="AZ140" s="71"/>
    </row>
    <row r="141" spans="3:52" s="2" customFormat="1" ht="12.75" x14ac:dyDescent="0.2">
      <c r="C141" s="65" t="str">
        <f>'Begroting Totale Project'!C139</f>
        <v>Activiteit 6.2, inzet eigen uren</v>
      </c>
      <c r="D141" s="109">
        <f t="shared" ref="D141:D143" si="15">K141+W141+AI141+AU141</f>
        <v>0</v>
      </c>
      <c r="F141" s="78" t="s">
        <v>91</v>
      </c>
      <c r="G141" s="1"/>
      <c r="H141" s="12"/>
      <c r="I141" s="13"/>
      <c r="J141" s="14"/>
      <c r="K141" s="93">
        <f>H141*I141</f>
        <v>0</v>
      </c>
      <c r="L141" s="7"/>
      <c r="M141" s="15"/>
      <c r="N141" s="7"/>
      <c r="O141" s="49"/>
      <c r="P141" s="71"/>
      <c r="R141" s="78" t="s">
        <v>91</v>
      </c>
      <c r="S141" s="1"/>
      <c r="T141" s="12"/>
      <c r="U141" s="13"/>
      <c r="V141" s="14"/>
      <c r="W141" s="93">
        <f>T141*U141</f>
        <v>0</v>
      </c>
      <c r="X141" s="7"/>
      <c r="Y141" s="15"/>
      <c r="Z141" s="7"/>
      <c r="AA141" s="49"/>
      <c r="AB141" s="71"/>
      <c r="AD141" s="78" t="s">
        <v>91</v>
      </c>
      <c r="AE141" s="1"/>
      <c r="AF141" s="12"/>
      <c r="AG141" s="13"/>
      <c r="AH141" s="14"/>
      <c r="AI141" s="93">
        <f>AF141*AG141</f>
        <v>0</v>
      </c>
      <c r="AJ141" s="7"/>
      <c r="AK141" s="15"/>
      <c r="AL141" s="7"/>
      <c r="AM141" s="49"/>
      <c r="AN141" s="71"/>
      <c r="AO141"/>
      <c r="AP141" s="78" t="s">
        <v>91</v>
      </c>
      <c r="AQ141" s="1"/>
      <c r="AR141" s="12"/>
      <c r="AS141" s="13"/>
      <c r="AT141" s="14"/>
      <c r="AU141" s="93">
        <f>AR141*AS141</f>
        <v>0</v>
      </c>
      <c r="AV141" s="7"/>
      <c r="AW141" s="15"/>
      <c r="AX141" s="7"/>
      <c r="AY141" s="49"/>
      <c r="AZ141" s="71"/>
    </row>
    <row r="142" spans="3:52" s="2" customFormat="1" ht="12.75" x14ac:dyDescent="0.2">
      <c r="C142" s="65" t="str">
        <f>'Begroting Totale Project'!C140</f>
        <v>Activiteit 6.3, inzet eigen uren</v>
      </c>
      <c r="D142" s="109">
        <f t="shared" si="15"/>
        <v>0</v>
      </c>
      <c r="F142" s="78" t="s">
        <v>92</v>
      </c>
      <c r="G142" s="1"/>
      <c r="H142" s="12"/>
      <c r="I142" s="13"/>
      <c r="J142" s="14"/>
      <c r="K142" s="93">
        <f>H142*I142</f>
        <v>0</v>
      </c>
      <c r="L142" s="7"/>
      <c r="M142" s="15"/>
      <c r="N142" s="7"/>
      <c r="O142" s="49"/>
      <c r="P142" s="71"/>
      <c r="R142" s="78" t="s">
        <v>92</v>
      </c>
      <c r="S142" s="1"/>
      <c r="T142" s="12"/>
      <c r="U142" s="13"/>
      <c r="V142" s="14"/>
      <c r="W142" s="93">
        <f>T142*U142</f>
        <v>0</v>
      </c>
      <c r="X142" s="7"/>
      <c r="Y142" s="15"/>
      <c r="Z142" s="7"/>
      <c r="AA142" s="49"/>
      <c r="AB142" s="71"/>
      <c r="AD142" s="78" t="s">
        <v>92</v>
      </c>
      <c r="AE142" s="1"/>
      <c r="AF142" s="12"/>
      <c r="AG142" s="13"/>
      <c r="AH142" s="14"/>
      <c r="AI142" s="93">
        <f>AF142*AG142</f>
        <v>0</v>
      </c>
      <c r="AJ142" s="7"/>
      <c r="AK142" s="15"/>
      <c r="AL142" s="7"/>
      <c r="AM142" s="49"/>
      <c r="AN142" s="71"/>
      <c r="AO142"/>
      <c r="AP142" s="78" t="s">
        <v>92</v>
      </c>
      <c r="AQ142" s="1"/>
      <c r="AR142" s="12"/>
      <c r="AS142" s="13"/>
      <c r="AT142" s="14"/>
      <c r="AU142" s="93">
        <f>AR142*AS142</f>
        <v>0</v>
      </c>
      <c r="AV142" s="7"/>
      <c r="AW142" s="15"/>
      <c r="AX142" s="7"/>
      <c r="AY142" s="49"/>
      <c r="AZ142" s="71"/>
    </row>
    <row r="143" spans="3:52" s="2" customFormat="1" ht="12.75" x14ac:dyDescent="0.2">
      <c r="C143" s="65" t="str">
        <f>'Begroting Totale Project'!C141</f>
        <v>Activiteit 6.4, inzet eigen uren</v>
      </c>
      <c r="D143" s="109">
        <f t="shared" si="15"/>
        <v>0</v>
      </c>
      <c r="F143" s="78" t="s">
        <v>93</v>
      </c>
      <c r="G143" s="1"/>
      <c r="H143" s="12"/>
      <c r="I143" s="13"/>
      <c r="J143" s="4"/>
      <c r="K143" s="93">
        <f>H143*I143</f>
        <v>0</v>
      </c>
      <c r="L143" s="7"/>
      <c r="M143" s="15"/>
      <c r="N143" s="7"/>
      <c r="O143" s="49"/>
      <c r="P143" s="71"/>
      <c r="R143" s="78" t="s">
        <v>93</v>
      </c>
      <c r="S143" s="1"/>
      <c r="T143" s="12"/>
      <c r="U143" s="13"/>
      <c r="V143" s="4"/>
      <c r="W143" s="93">
        <f>T143*U143</f>
        <v>0</v>
      </c>
      <c r="X143" s="7"/>
      <c r="Y143" s="15"/>
      <c r="Z143" s="7"/>
      <c r="AA143" s="49"/>
      <c r="AB143" s="71"/>
      <c r="AD143" s="78" t="s">
        <v>93</v>
      </c>
      <c r="AE143" s="1"/>
      <c r="AF143" s="12"/>
      <c r="AG143" s="13"/>
      <c r="AH143" s="4"/>
      <c r="AI143" s="93">
        <f>AF143*AG143</f>
        <v>0</v>
      </c>
      <c r="AJ143" s="7"/>
      <c r="AK143" s="15"/>
      <c r="AL143" s="7"/>
      <c r="AM143" s="49"/>
      <c r="AN143" s="71"/>
      <c r="AO143"/>
      <c r="AP143" s="78" t="s">
        <v>93</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ht="12.75"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ht="12.75"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ht="12.75" x14ac:dyDescent="0.2">
      <c r="C147" s="65" t="str">
        <f>'Begroting Totale Project'!C145</f>
        <v>Activiteit 6.1, inhuur</v>
      </c>
      <c r="D147" s="109">
        <f>K147+W147+AI147+AU147</f>
        <v>0</v>
      </c>
      <c r="F147" s="78" t="s">
        <v>159</v>
      </c>
      <c r="G147" s="1"/>
      <c r="H147" s="1"/>
      <c r="I147" s="94"/>
      <c r="J147" s="4"/>
      <c r="K147" s="93">
        <f>H147*I147</f>
        <v>0</v>
      </c>
      <c r="L147" s="7"/>
      <c r="M147" s="15"/>
      <c r="N147" s="7"/>
      <c r="O147" s="49"/>
      <c r="P147" s="71"/>
      <c r="R147" s="78" t="s">
        <v>159</v>
      </c>
      <c r="S147" s="1"/>
      <c r="T147" s="1"/>
      <c r="U147" s="94"/>
      <c r="V147" s="4"/>
      <c r="W147" s="93">
        <f>T147*U147</f>
        <v>0</v>
      </c>
      <c r="X147" s="7"/>
      <c r="Y147" s="15"/>
      <c r="Z147" s="7"/>
      <c r="AA147" s="49"/>
      <c r="AB147" s="71"/>
      <c r="AD147" s="78" t="s">
        <v>159</v>
      </c>
      <c r="AE147" s="1"/>
      <c r="AF147" s="1"/>
      <c r="AG147" s="94"/>
      <c r="AH147" s="4"/>
      <c r="AI147" s="93">
        <f>AF147*AG147</f>
        <v>0</v>
      </c>
      <c r="AJ147" s="7"/>
      <c r="AK147" s="15"/>
      <c r="AL147" s="7"/>
      <c r="AM147" s="49"/>
      <c r="AN147" s="71"/>
      <c r="AO147"/>
      <c r="AP147" s="78" t="s">
        <v>159</v>
      </c>
      <c r="AQ147" s="1"/>
      <c r="AR147" s="1"/>
      <c r="AS147" s="94"/>
      <c r="AT147" s="4"/>
      <c r="AU147" s="93">
        <f>AR147*AS147</f>
        <v>0</v>
      </c>
      <c r="AV147" s="7"/>
      <c r="AW147" s="15"/>
      <c r="AX147" s="7"/>
      <c r="AY147" s="49"/>
      <c r="AZ147" s="71"/>
    </row>
    <row r="148" spans="3:52" s="2" customFormat="1" ht="12.75" x14ac:dyDescent="0.2">
      <c r="C148" s="65" t="str">
        <f>'Begroting Totale Project'!C146</f>
        <v>Activiteit 6.2, inhuur</v>
      </c>
      <c r="D148" s="109">
        <f t="shared" ref="D148:D150" si="16">K148+W148+AI148+AU148</f>
        <v>0</v>
      </c>
      <c r="F148" s="78" t="s">
        <v>160</v>
      </c>
      <c r="G148" s="1"/>
      <c r="H148" s="1"/>
      <c r="I148" s="94"/>
      <c r="J148" s="4"/>
      <c r="K148" s="93">
        <f>H148*I148</f>
        <v>0</v>
      </c>
      <c r="L148" s="7"/>
      <c r="M148" s="15"/>
      <c r="N148" s="7"/>
      <c r="O148" s="49"/>
      <c r="P148" s="71"/>
      <c r="R148" s="78" t="s">
        <v>160</v>
      </c>
      <c r="S148" s="1"/>
      <c r="T148" s="1"/>
      <c r="U148" s="94"/>
      <c r="V148" s="4"/>
      <c r="W148" s="93">
        <f>T148*U148</f>
        <v>0</v>
      </c>
      <c r="X148" s="7"/>
      <c r="Y148" s="15"/>
      <c r="Z148" s="7"/>
      <c r="AA148" s="49"/>
      <c r="AB148" s="71"/>
      <c r="AD148" s="78" t="s">
        <v>160</v>
      </c>
      <c r="AE148" s="1"/>
      <c r="AF148" s="1"/>
      <c r="AG148" s="94"/>
      <c r="AH148" s="4"/>
      <c r="AI148" s="93">
        <f>AF148*AG148</f>
        <v>0</v>
      </c>
      <c r="AJ148" s="7"/>
      <c r="AK148" s="15"/>
      <c r="AL148" s="7"/>
      <c r="AM148" s="49"/>
      <c r="AN148" s="71"/>
      <c r="AO148"/>
      <c r="AP148" s="78" t="s">
        <v>160</v>
      </c>
      <c r="AQ148" s="1"/>
      <c r="AR148" s="1"/>
      <c r="AS148" s="94"/>
      <c r="AT148" s="4"/>
      <c r="AU148" s="93">
        <f>AR148*AS148</f>
        <v>0</v>
      </c>
      <c r="AV148" s="7"/>
      <c r="AW148" s="15"/>
      <c r="AX148" s="7"/>
      <c r="AY148" s="49"/>
      <c r="AZ148" s="71"/>
    </row>
    <row r="149" spans="3:52" s="2" customFormat="1" ht="12.75" x14ac:dyDescent="0.2">
      <c r="C149" s="65" t="str">
        <f>'Begroting Totale Project'!C147</f>
        <v>Activiteit 6.3, inhuur</v>
      </c>
      <c r="D149" s="109">
        <f t="shared" si="16"/>
        <v>0</v>
      </c>
      <c r="F149" s="78" t="s">
        <v>161</v>
      </c>
      <c r="G149" s="1"/>
      <c r="H149" s="1"/>
      <c r="I149" s="94"/>
      <c r="J149" s="4"/>
      <c r="K149" s="93">
        <f>H149*I149</f>
        <v>0</v>
      </c>
      <c r="L149" s="7"/>
      <c r="M149" s="15"/>
      <c r="N149" s="7"/>
      <c r="O149" s="49"/>
      <c r="P149" s="71"/>
      <c r="R149" s="78" t="s">
        <v>161</v>
      </c>
      <c r="S149" s="1"/>
      <c r="T149" s="1"/>
      <c r="U149" s="94"/>
      <c r="V149" s="4"/>
      <c r="W149" s="93">
        <f>T149*U149</f>
        <v>0</v>
      </c>
      <c r="X149" s="7"/>
      <c r="Y149" s="15"/>
      <c r="Z149" s="7"/>
      <c r="AA149" s="49"/>
      <c r="AB149" s="71"/>
      <c r="AD149" s="78" t="s">
        <v>161</v>
      </c>
      <c r="AE149" s="1"/>
      <c r="AF149" s="1"/>
      <c r="AG149" s="94"/>
      <c r="AH149" s="4"/>
      <c r="AI149" s="93">
        <f>AF149*AG149</f>
        <v>0</v>
      </c>
      <c r="AJ149" s="7"/>
      <c r="AK149" s="15"/>
      <c r="AL149" s="7"/>
      <c r="AM149" s="49"/>
      <c r="AN149" s="71"/>
      <c r="AO149"/>
      <c r="AP149" s="78" t="s">
        <v>161</v>
      </c>
      <c r="AQ149" s="1"/>
      <c r="AR149" s="1"/>
      <c r="AS149" s="94"/>
      <c r="AT149" s="4"/>
      <c r="AU149" s="93">
        <f>AR149*AS149</f>
        <v>0</v>
      </c>
      <c r="AV149" s="7"/>
      <c r="AW149" s="15"/>
      <c r="AX149" s="7"/>
      <c r="AY149" s="49"/>
      <c r="AZ149" s="71"/>
    </row>
    <row r="150" spans="3:52" s="2" customFormat="1" ht="12.75" x14ac:dyDescent="0.2">
      <c r="C150" s="65" t="str">
        <f>'Begroting Totale Project'!C148</f>
        <v>Activiteit 6.4, inhuur</v>
      </c>
      <c r="D150" s="109">
        <f t="shared" si="16"/>
        <v>0</v>
      </c>
      <c r="F150" s="78" t="s">
        <v>162</v>
      </c>
      <c r="G150" s="1"/>
      <c r="H150" s="1"/>
      <c r="I150" s="94"/>
      <c r="J150" s="4"/>
      <c r="K150" s="93">
        <f>H150*I150</f>
        <v>0</v>
      </c>
      <c r="L150" s="7"/>
      <c r="M150" s="15"/>
      <c r="N150" s="7"/>
      <c r="O150" s="49"/>
      <c r="P150" s="71"/>
      <c r="R150" s="78" t="s">
        <v>162</v>
      </c>
      <c r="S150" s="1"/>
      <c r="T150" s="1"/>
      <c r="U150" s="94"/>
      <c r="V150" s="4"/>
      <c r="W150" s="93">
        <f>T150*U150</f>
        <v>0</v>
      </c>
      <c r="X150" s="7"/>
      <c r="Y150" s="15"/>
      <c r="Z150" s="7"/>
      <c r="AA150" s="49"/>
      <c r="AB150" s="71"/>
      <c r="AD150" s="78" t="s">
        <v>162</v>
      </c>
      <c r="AE150" s="1"/>
      <c r="AF150" s="1"/>
      <c r="AG150" s="94"/>
      <c r="AH150" s="4"/>
      <c r="AI150" s="93">
        <f>AF150*AG150</f>
        <v>0</v>
      </c>
      <c r="AJ150" s="7"/>
      <c r="AK150" s="15"/>
      <c r="AL150" s="7"/>
      <c r="AM150" s="49"/>
      <c r="AN150" s="71"/>
      <c r="AO150"/>
      <c r="AP150" s="78" t="s">
        <v>162</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ht="12.75"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ht="12.75"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ht="12.75" x14ac:dyDescent="0.2">
      <c r="C154" s="65" t="str">
        <f>'Begroting Totale Project'!C152</f>
        <v>Activiteit 6.1, kosten</v>
      </c>
      <c r="D154" s="109">
        <f>K154+W154+AI154+AU154</f>
        <v>0</v>
      </c>
      <c r="F154" s="140" t="s">
        <v>206</v>
      </c>
      <c r="G154" s="1"/>
      <c r="H154" s="12"/>
      <c r="I154" s="13"/>
      <c r="J154" s="14"/>
      <c r="K154" s="93">
        <f>H154*I154</f>
        <v>0</v>
      </c>
      <c r="L154" s="7"/>
      <c r="M154" s="15"/>
      <c r="N154" s="7"/>
      <c r="O154" s="49"/>
      <c r="P154" s="71"/>
      <c r="R154" s="140" t="s">
        <v>206</v>
      </c>
      <c r="S154" s="1"/>
      <c r="T154" s="12"/>
      <c r="U154" s="13"/>
      <c r="V154" s="14"/>
      <c r="W154" s="93">
        <f>T154*U154</f>
        <v>0</v>
      </c>
      <c r="X154" s="7"/>
      <c r="Y154" s="15"/>
      <c r="Z154" s="7"/>
      <c r="AA154" s="49"/>
      <c r="AB154" s="71"/>
      <c r="AD154" s="140" t="s">
        <v>206</v>
      </c>
      <c r="AE154" s="1"/>
      <c r="AF154" s="12"/>
      <c r="AG154" s="13"/>
      <c r="AH154" s="14"/>
      <c r="AI154" s="93">
        <f>AF154*AG154</f>
        <v>0</v>
      </c>
      <c r="AJ154" s="7"/>
      <c r="AK154" s="15"/>
      <c r="AL154" s="7"/>
      <c r="AM154" s="49"/>
      <c r="AN154" s="71"/>
      <c r="AO154"/>
      <c r="AP154" s="140" t="s">
        <v>206</v>
      </c>
      <c r="AQ154" s="1"/>
      <c r="AR154" s="12"/>
      <c r="AS154" s="13"/>
      <c r="AT154" s="14"/>
      <c r="AU154" s="93">
        <f>AR154*AS154</f>
        <v>0</v>
      </c>
      <c r="AV154" s="7"/>
      <c r="AW154" s="15"/>
      <c r="AX154" s="7"/>
      <c r="AY154" s="49"/>
      <c r="AZ154" s="71"/>
    </row>
    <row r="155" spans="3:52" s="2" customFormat="1" ht="12.75" x14ac:dyDescent="0.2">
      <c r="C155" s="65" t="str">
        <f>'Begroting Totale Project'!C153</f>
        <v>Activiteit 6.2, kosten</v>
      </c>
      <c r="D155" s="109">
        <f t="shared" ref="D155:D157" si="17">K155+W155+AI155+AU155</f>
        <v>0</v>
      </c>
      <c r="F155" s="140" t="s">
        <v>207</v>
      </c>
      <c r="G155" s="1"/>
      <c r="H155" s="12"/>
      <c r="I155" s="13"/>
      <c r="J155" s="14"/>
      <c r="K155" s="93">
        <f>H155*I155</f>
        <v>0</v>
      </c>
      <c r="L155" s="7"/>
      <c r="M155" s="15"/>
      <c r="N155" s="7"/>
      <c r="O155" s="49"/>
      <c r="P155" s="71"/>
      <c r="R155" s="140" t="s">
        <v>207</v>
      </c>
      <c r="S155" s="1"/>
      <c r="T155" s="12"/>
      <c r="U155" s="13"/>
      <c r="V155" s="14"/>
      <c r="W155" s="93">
        <f>T155*U155</f>
        <v>0</v>
      </c>
      <c r="X155" s="7"/>
      <c r="Y155" s="15"/>
      <c r="Z155" s="7"/>
      <c r="AA155" s="49"/>
      <c r="AB155" s="71"/>
      <c r="AD155" s="140" t="s">
        <v>207</v>
      </c>
      <c r="AE155" s="1"/>
      <c r="AF155" s="12"/>
      <c r="AG155" s="13"/>
      <c r="AH155" s="14"/>
      <c r="AI155" s="93">
        <f>AF155*AG155</f>
        <v>0</v>
      </c>
      <c r="AJ155" s="7"/>
      <c r="AK155" s="15"/>
      <c r="AL155" s="7"/>
      <c r="AM155" s="49"/>
      <c r="AN155" s="71"/>
      <c r="AO155"/>
      <c r="AP155" s="140" t="s">
        <v>207</v>
      </c>
      <c r="AQ155" s="1"/>
      <c r="AR155" s="12"/>
      <c r="AS155" s="13"/>
      <c r="AT155" s="14"/>
      <c r="AU155" s="93">
        <f>AR155*AS155</f>
        <v>0</v>
      </c>
      <c r="AV155" s="7"/>
      <c r="AW155" s="15"/>
      <c r="AX155" s="7"/>
      <c r="AY155" s="49"/>
      <c r="AZ155" s="71"/>
    </row>
    <row r="156" spans="3:52" s="2" customFormat="1" ht="12.75" x14ac:dyDescent="0.2">
      <c r="C156" s="65" t="str">
        <f>'Begroting Totale Project'!C154</f>
        <v>Activiteit 6.3, kosten</v>
      </c>
      <c r="D156" s="109">
        <f t="shared" si="17"/>
        <v>0</v>
      </c>
      <c r="F156" s="140" t="s">
        <v>236</v>
      </c>
      <c r="G156" s="1"/>
      <c r="H156" s="12"/>
      <c r="I156" s="13"/>
      <c r="J156" s="14"/>
      <c r="K156" s="93">
        <f>H156*I156</f>
        <v>0</v>
      </c>
      <c r="L156" s="7"/>
      <c r="M156" s="15"/>
      <c r="N156" s="7"/>
      <c r="O156" s="49"/>
      <c r="P156" s="71"/>
      <c r="R156" s="140" t="s">
        <v>236</v>
      </c>
      <c r="S156" s="1"/>
      <c r="T156" s="12"/>
      <c r="U156" s="13"/>
      <c r="V156" s="14"/>
      <c r="W156" s="93">
        <f>T156*U156</f>
        <v>0</v>
      </c>
      <c r="X156" s="7"/>
      <c r="Y156" s="15"/>
      <c r="Z156" s="7"/>
      <c r="AA156" s="49"/>
      <c r="AB156" s="71"/>
      <c r="AD156" s="140" t="s">
        <v>236</v>
      </c>
      <c r="AE156" s="1"/>
      <c r="AF156" s="12"/>
      <c r="AG156" s="13"/>
      <c r="AH156" s="14"/>
      <c r="AI156" s="93">
        <f>AF156*AG156</f>
        <v>0</v>
      </c>
      <c r="AJ156" s="7"/>
      <c r="AK156" s="15"/>
      <c r="AL156" s="7"/>
      <c r="AM156" s="49"/>
      <c r="AN156" s="71"/>
      <c r="AO156"/>
      <c r="AP156" s="140" t="s">
        <v>236</v>
      </c>
      <c r="AQ156" s="1"/>
      <c r="AR156" s="12"/>
      <c r="AS156" s="13"/>
      <c r="AT156" s="14"/>
      <c r="AU156" s="93">
        <f>AR156*AS156</f>
        <v>0</v>
      </c>
      <c r="AV156" s="7"/>
      <c r="AW156" s="15"/>
      <c r="AX156" s="7"/>
      <c r="AY156" s="49"/>
      <c r="AZ156" s="71"/>
    </row>
    <row r="157" spans="3:52" s="2" customFormat="1" ht="12.75" x14ac:dyDescent="0.2">
      <c r="C157" s="65" t="str">
        <f>'Begroting Totale Project'!C155</f>
        <v>Activiteit 6.4, kosten</v>
      </c>
      <c r="D157" s="109">
        <f t="shared" si="17"/>
        <v>0</v>
      </c>
      <c r="F157" s="140" t="s">
        <v>237</v>
      </c>
      <c r="G157" s="1"/>
      <c r="H157" s="12"/>
      <c r="I157" s="13"/>
      <c r="J157" s="14"/>
      <c r="K157" s="93">
        <f>H157*I157</f>
        <v>0</v>
      </c>
      <c r="L157" s="7"/>
      <c r="M157" s="15"/>
      <c r="N157" s="7"/>
      <c r="O157" s="49"/>
      <c r="P157" s="71"/>
      <c r="R157" s="140" t="s">
        <v>237</v>
      </c>
      <c r="S157" s="1"/>
      <c r="T157" s="12"/>
      <c r="U157" s="13"/>
      <c r="V157" s="14"/>
      <c r="W157" s="93">
        <f>T157*U157</f>
        <v>0</v>
      </c>
      <c r="X157" s="7"/>
      <c r="Y157" s="15"/>
      <c r="Z157" s="7"/>
      <c r="AA157" s="49"/>
      <c r="AB157" s="71"/>
      <c r="AD157" s="140" t="s">
        <v>237</v>
      </c>
      <c r="AE157" s="1"/>
      <c r="AF157" s="12"/>
      <c r="AG157" s="13"/>
      <c r="AH157" s="14"/>
      <c r="AI157" s="93">
        <f>AF157*AG157</f>
        <v>0</v>
      </c>
      <c r="AJ157" s="7"/>
      <c r="AK157" s="15"/>
      <c r="AL157" s="7"/>
      <c r="AM157" s="49"/>
      <c r="AN157" s="71"/>
      <c r="AO157"/>
      <c r="AP157" s="140" t="s">
        <v>237</v>
      </c>
      <c r="AQ157" s="1"/>
      <c r="AR157" s="12"/>
      <c r="AS157" s="13"/>
      <c r="AT157" s="14"/>
      <c r="AU157" s="93">
        <f>AR157*AS157</f>
        <v>0</v>
      </c>
      <c r="AV157" s="7"/>
      <c r="AW157" s="15"/>
      <c r="AX157" s="7"/>
      <c r="AY157" s="49"/>
      <c r="AZ157" s="71"/>
    </row>
    <row r="158" spans="3:52" s="2" customFormat="1" ht="12.75"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ht="12.75"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ht="12.75"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
        <v>86</v>
      </c>
      <c r="G164" s="79"/>
      <c r="H164" s="79"/>
      <c r="I164" s="79"/>
      <c r="J164" s="69"/>
      <c r="K164" s="79"/>
      <c r="L164" s="80"/>
      <c r="M164" s="79"/>
      <c r="N164" s="80"/>
      <c r="O164" s="81"/>
      <c r="P164" s="70"/>
      <c r="R164" s="76" t="s">
        <v>86</v>
      </c>
      <c r="S164" s="79"/>
      <c r="T164" s="79"/>
      <c r="U164" s="79"/>
      <c r="V164" s="69"/>
      <c r="W164" s="79"/>
      <c r="X164" s="80"/>
      <c r="Y164" s="79"/>
      <c r="Z164" s="80"/>
      <c r="AA164" s="81"/>
      <c r="AB164" s="70"/>
      <c r="AD164" s="76" t="s">
        <v>86</v>
      </c>
      <c r="AE164" s="79"/>
      <c r="AF164" s="79"/>
      <c r="AG164" s="79"/>
      <c r="AH164" s="69"/>
      <c r="AI164" s="79"/>
      <c r="AJ164" s="80"/>
      <c r="AK164" s="79"/>
      <c r="AL164" s="80"/>
      <c r="AM164" s="81"/>
      <c r="AN164" s="70"/>
      <c r="AO164"/>
      <c r="AP164" s="76" t="s">
        <v>86</v>
      </c>
      <c r="AQ164" s="79"/>
      <c r="AR164" s="79"/>
      <c r="AS164" s="79"/>
      <c r="AT164" s="69"/>
      <c r="AU164" s="79"/>
      <c r="AV164" s="80"/>
      <c r="AW164" s="79"/>
      <c r="AX164" s="80"/>
      <c r="AY164" s="81"/>
      <c r="AZ164" s="70"/>
    </row>
    <row r="165" spans="3:52" s="2" customFormat="1" ht="12.75"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ht="12.75" x14ac:dyDescent="0.2">
      <c r="C166" s="65" t="str">
        <f>'Begroting Totale Project'!C164</f>
        <v>Activiteit 7.1, inzet eigen uren</v>
      </c>
      <c r="D166" s="109">
        <f>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ht="12.75" x14ac:dyDescent="0.2">
      <c r="C167" s="65" t="str">
        <f>'Begroting Totale Project'!C165</f>
        <v>Activiteit 7.2, inzet eigen uren</v>
      </c>
      <c r="D167" s="109">
        <f t="shared" ref="D167:D169" si="18">K167+W167+AI167+AU167</f>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ht="12.75" x14ac:dyDescent="0.2">
      <c r="C168" s="65" t="str">
        <f>'Begroting Totale Project'!C166</f>
        <v>Activiteit 7.3, inzet eigen uren</v>
      </c>
      <c r="D168" s="109">
        <f t="shared" si="18"/>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ht="12.75" x14ac:dyDescent="0.2">
      <c r="C169" s="65" t="str">
        <f>'Begroting Totale Project'!C167</f>
        <v>Activiteit 7.4, inzet eigen uren</v>
      </c>
      <c r="D169" s="109">
        <f t="shared" si="18"/>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ht="12.75"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ht="12.75"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ht="12.75" x14ac:dyDescent="0.2">
      <c r="C173" s="65" t="str">
        <f>'Begroting Totale Project'!C171</f>
        <v>Activiteit 7.1, inhuur</v>
      </c>
      <c r="D173" s="109">
        <f>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ht="12.75" x14ac:dyDescent="0.2">
      <c r="C174" s="65" t="str">
        <f>'Begroting Totale Project'!C172</f>
        <v>Activiteit 7.2, inhuur</v>
      </c>
      <c r="D174" s="109">
        <f t="shared" ref="D174:D176" si="19">K174+W174+AI174+AU174</f>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ht="12.75" x14ac:dyDescent="0.2">
      <c r="C175" s="65" t="str">
        <f>'Begroting Totale Project'!C173</f>
        <v>Activiteit 7.3, inhuur</v>
      </c>
      <c r="D175" s="109">
        <f t="shared" si="19"/>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ht="12.75" x14ac:dyDescent="0.2">
      <c r="C176" s="65" t="str">
        <f>'Begroting Totale Project'!C174</f>
        <v>Activiteit 7.4, inhuur</v>
      </c>
      <c r="D176" s="109">
        <f t="shared" si="19"/>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ht="12.75"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ht="12.75"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ht="12.75" x14ac:dyDescent="0.2">
      <c r="C180" s="65" t="str">
        <f>'Begroting Totale Project'!C178</f>
        <v>Activiteit 7.1, kosten</v>
      </c>
      <c r="D180" s="109">
        <f>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ht="12.75" x14ac:dyDescent="0.2">
      <c r="C181" s="65" t="str">
        <f>'Begroting Totale Project'!C179</f>
        <v>Activiteit 7.2, kosten</v>
      </c>
      <c r="D181" s="109">
        <f t="shared" ref="D181:D183" si="20">K181+W181+AI181+AU181</f>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ht="12.75" x14ac:dyDescent="0.2">
      <c r="C182" s="65" t="str">
        <f>'Begroting Totale Project'!C180</f>
        <v>Activiteit 7.3, kosten</v>
      </c>
      <c r="D182" s="109">
        <f t="shared" si="20"/>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ht="12.75" x14ac:dyDescent="0.2">
      <c r="C183" s="65" t="str">
        <f>'Begroting Totale Project'!C181</f>
        <v>Activiteit 7.4, kosten</v>
      </c>
      <c r="D183" s="109">
        <f t="shared" si="20"/>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ht="12.75"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ht="12.75"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ht="12.75"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
        <v>87</v>
      </c>
      <c r="G190" s="79"/>
      <c r="H190" s="79"/>
      <c r="I190" s="79"/>
      <c r="J190" s="69"/>
      <c r="K190" s="79"/>
      <c r="L190" s="80"/>
      <c r="M190" s="79"/>
      <c r="N190" s="80"/>
      <c r="O190" s="81"/>
      <c r="P190" s="70"/>
      <c r="R190" s="76" t="s">
        <v>87</v>
      </c>
      <c r="S190" s="79"/>
      <c r="T190" s="79"/>
      <c r="U190" s="79"/>
      <c r="V190" s="69"/>
      <c r="W190" s="79"/>
      <c r="X190" s="80"/>
      <c r="Y190" s="79"/>
      <c r="Z190" s="80"/>
      <c r="AA190" s="81"/>
      <c r="AB190" s="70"/>
      <c r="AD190" s="76" t="s">
        <v>87</v>
      </c>
      <c r="AE190" s="79"/>
      <c r="AF190" s="79"/>
      <c r="AG190" s="79"/>
      <c r="AH190" s="69"/>
      <c r="AI190" s="79"/>
      <c r="AJ190" s="80"/>
      <c r="AK190" s="79"/>
      <c r="AL190" s="80"/>
      <c r="AM190" s="81"/>
      <c r="AN190" s="70"/>
      <c r="AO190"/>
      <c r="AP190" s="76" t="s">
        <v>87</v>
      </c>
      <c r="AQ190" s="79"/>
      <c r="AR190" s="79"/>
      <c r="AS190" s="79"/>
      <c r="AT190" s="69"/>
      <c r="AU190" s="79"/>
      <c r="AV190" s="80"/>
      <c r="AW190" s="79"/>
      <c r="AX190" s="80"/>
      <c r="AY190" s="81"/>
      <c r="AZ190" s="70"/>
    </row>
    <row r="191" spans="3:52" s="2" customFormat="1" ht="12.75"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ht="12.75" x14ac:dyDescent="0.2">
      <c r="C192" s="65" t="str">
        <f>'Begroting Totale Project'!C190</f>
        <v>Activiteit 8.1, inzet eigen uren</v>
      </c>
      <c r="D192" s="109">
        <f>K192+W192+AI192+AU192</f>
        <v>0</v>
      </c>
      <c r="F192" s="78" t="s">
        <v>98</v>
      </c>
      <c r="G192" s="1"/>
      <c r="H192" s="12"/>
      <c r="I192" s="13"/>
      <c r="J192" s="14"/>
      <c r="K192" s="93">
        <f>H192*I192</f>
        <v>0</v>
      </c>
      <c r="L192" s="7"/>
      <c r="M192" s="15"/>
      <c r="N192" s="7"/>
      <c r="O192" s="49"/>
      <c r="P192" s="71"/>
      <c r="R192" s="78" t="s">
        <v>98</v>
      </c>
      <c r="S192" s="1"/>
      <c r="T192" s="12"/>
      <c r="U192" s="13"/>
      <c r="V192" s="14"/>
      <c r="W192" s="93">
        <f>T192*U192</f>
        <v>0</v>
      </c>
      <c r="X192" s="7"/>
      <c r="Y192" s="15"/>
      <c r="Z192" s="7"/>
      <c r="AA192" s="49"/>
      <c r="AB192" s="71"/>
      <c r="AD192" s="78" t="s">
        <v>98</v>
      </c>
      <c r="AE192" s="1"/>
      <c r="AF192" s="12"/>
      <c r="AG192" s="13"/>
      <c r="AH192" s="14"/>
      <c r="AI192" s="93">
        <f>AF192*AG192</f>
        <v>0</v>
      </c>
      <c r="AJ192" s="7"/>
      <c r="AK192" s="15"/>
      <c r="AL192" s="7"/>
      <c r="AM192" s="49"/>
      <c r="AN192" s="71"/>
      <c r="AO192"/>
      <c r="AP192" s="78" t="s">
        <v>98</v>
      </c>
      <c r="AQ192" s="1"/>
      <c r="AR192" s="12"/>
      <c r="AS192" s="13"/>
      <c r="AT192" s="14"/>
      <c r="AU192" s="93">
        <f>AR192*AS192</f>
        <v>0</v>
      </c>
      <c r="AV192" s="7"/>
      <c r="AW192" s="15"/>
      <c r="AX192" s="7"/>
      <c r="AY192" s="49"/>
      <c r="AZ192" s="71"/>
    </row>
    <row r="193" spans="3:52" s="2" customFormat="1" ht="12.75" x14ac:dyDescent="0.2">
      <c r="C193" s="65" t="str">
        <f>'Begroting Totale Project'!C191</f>
        <v>Activiteit 8.2, inzet eigen uren</v>
      </c>
      <c r="D193" s="109">
        <f t="shared" ref="D193:D195" si="21">K193+W193+AI193+AU193</f>
        <v>0</v>
      </c>
      <c r="F193" s="78" t="s">
        <v>99</v>
      </c>
      <c r="G193" s="1"/>
      <c r="H193" s="12"/>
      <c r="I193" s="13"/>
      <c r="J193" s="14"/>
      <c r="K193" s="93">
        <f>H193*I193</f>
        <v>0</v>
      </c>
      <c r="L193" s="7"/>
      <c r="M193" s="15"/>
      <c r="N193" s="7"/>
      <c r="O193" s="49"/>
      <c r="P193" s="71"/>
      <c r="R193" s="78" t="s">
        <v>99</v>
      </c>
      <c r="S193" s="1"/>
      <c r="T193" s="12"/>
      <c r="U193" s="13"/>
      <c r="V193" s="14"/>
      <c r="W193" s="93">
        <f>T193*U193</f>
        <v>0</v>
      </c>
      <c r="X193" s="7"/>
      <c r="Y193" s="15"/>
      <c r="Z193" s="7"/>
      <c r="AA193" s="49"/>
      <c r="AB193" s="71"/>
      <c r="AD193" s="78" t="s">
        <v>99</v>
      </c>
      <c r="AE193" s="1"/>
      <c r="AF193" s="12"/>
      <c r="AG193" s="13"/>
      <c r="AH193" s="14"/>
      <c r="AI193" s="93">
        <f>AF193*AG193</f>
        <v>0</v>
      </c>
      <c r="AJ193" s="7"/>
      <c r="AK193" s="15"/>
      <c r="AL193" s="7"/>
      <c r="AM193" s="49"/>
      <c r="AN193" s="71"/>
      <c r="AO193"/>
      <c r="AP193" s="78" t="s">
        <v>99</v>
      </c>
      <c r="AQ193" s="1"/>
      <c r="AR193" s="12"/>
      <c r="AS193" s="13"/>
      <c r="AT193" s="14"/>
      <c r="AU193" s="93">
        <f>AR193*AS193</f>
        <v>0</v>
      </c>
      <c r="AV193" s="7"/>
      <c r="AW193" s="15"/>
      <c r="AX193" s="7"/>
      <c r="AY193" s="49"/>
      <c r="AZ193" s="71"/>
    </row>
    <row r="194" spans="3:52" s="2" customFormat="1" ht="12.75" x14ac:dyDescent="0.2">
      <c r="C194" s="65" t="str">
        <f>'Begroting Totale Project'!C192</f>
        <v>Activiteit 8.3, inzet eigen uren</v>
      </c>
      <c r="D194" s="109">
        <f t="shared" si="21"/>
        <v>0</v>
      </c>
      <c r="F194" s="78" t="s">
        <v>100</v>
      </c>
      <c r="G194" s="1"/>
      <c r="H194" s="12"/>
      <c r="I194" s="13"/>
      <c r="J194" s="14"/>
      <c r="K194" s="93">
        <f>H194*I194</f>
        <v>0</v>
      </c>
      <c r="L194" s="7"/>
      <c r="M194" s="15"/>
      <c r="N194" s="7"/>
      <c r="O194" s="49"/>
      <c r="P194" s="71"/>
      <c r="R194" s="78" t="s">
        <v>100</v>
      </c>
      <c r="S194" s="1"/>
      <c r="T194" s="12"/>
      <c r="U194" s="13"/>
      <c r="V194" s="14"/>
      <c r="W194" s="93">
        <f>T194*U194</f>
        <v>0</v>
      </c>
      <c r="X194" s="7"/>
      <c r="Y194" s="15"/>
      <c r="Z194" s="7"/>
      <c r="AA194" s="49"/>
      <c r="AB194" s="71"/>
      <c r="AD194" s="78" t="s">
        <v>100</v>
      </c>
      <c r="AE194" s="1"/>
      <c r="AF194" s="12"/>
      <c r="AG194" s="13"/>
      <c r="AH194" s="14"/>
      <c r="AI194" s="93">
        <f>AF194*AG194</f>
        <v>0</v>
      </c>
      <c r="AJ194" s="7"/>
      <c r="AK194" s="15"/>
      <c r="AL194" s="7"/>
      <c r="AM194" s="49"/>
      <c r="AN194" s="71"/>
      <c r="AO194"/>
      <c r="AP194" s="78" t="s">
        <v>100</v>
      </c>
      <c r="AQ194" s="1"/>
      <c r="AR194" s="12"/>
      <c r="AS194" s="13"/>
      <c r="AT194" s="14"/>
      <c r="AU194" s="93">
        <f>AR194*AS194</f>
        <v>0</v>
      </c>
      <c r="AV194" s="7"/>
      <c r="AW194" s="15"/>
      <c r="AX194" s="7"/>
      <c r="AY194" s="49"/>
      <c r="AZ194" s="71"/>
    </row>
    <row r="195" spans="3:52" s="2" customFormat="1" ht="12.75" x14ac:dyDescent="0.2">
      <c r="C195" s="65" t="str">
        <f>'Begroting Totale Project'!C193</f>
        <v>Activiteit 8.4, inzet eigen uren</v>
      </c>
      <c r="D195" s="109">
        <f t="shared" si="21"/>
        <v>0</v>
      </c>
      <c r="F195" s="78" t="s">
        <v>101</v>
      </c>
      <c r="G195" s="1"/>
      <c r="H195" s="12"/>
      <c r="I195" s="13"/>
      <c r="J195" s="4"/>
      <c r="K195" s="93">
        <f>H195*I195</f>
        <v>0</v>
      </c>
      <c r="L195" s="7"/>
      <c r="M195" s="15"/>
      <c r="N195" s="7"/>
      <c r="O195" s="49"/>
      <c r="P195" s="71"/>
      <c r="R195" s="78" t="s">
        <v>101</v>
      </c>
      <c r="S195" s="1"/>
      <c r="T195" s="12"/>
      <c r="U195" s="13"/>
      <c r="V195" s="4"/>
      <c r="W195" s="93">
        <f>T195*U195</f>
        <v>0</v>
      </c>
      <c r="X195" s="7"/>
      <c r="Y195" s="15"/>
      <c r="Z195" s="7"/>
      <c r="AA195" s="49"/>
      <c r="AB195" s="71"/>
      <c r="AD195" s="78" t="s">
        <v>101</v>
      </c>
      <c r="AE195" s="1"/>
      <c r="AF195" s="12"/>
      <c r="AG195" s="13"/>
      <c r="AH195" s="4"/>
      <c r="AI195" s="93">
        <f>AF195*AG195</f>
        <v>0</v>
      </c>
      <c r="AJ195" s="7"/>
      <c r="AK195" s="15"/>
      <c r="AL195" s="7"/>
      <c r="AM195" s="49"/>
      <c r="AN195" s="71"/>
      <c r="AO195"/>
      <c r="AP195" s="78" t="s">
        <v>101</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ht="12.75"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ht="12.75"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ht="12.75" x14ac:dyDescent="0.2">
      <c r="C199" s="65" t="str">
        <f>'Begroting Totale Project'!C197</f>
        <v>Activiteit 8.1, inhuur</v>
      </c>
      <c r="D199" s="109">
        <f>K199+W199+AI199+AU199</f>
        <v>0</v>
      </c>
      <c r="F199" s="78" t="s">
        <v>167</v>
      </c>
      <c r="G199" s="1"/>
      <c r="H199" s="1"/>
      <c r="I199" s="94"/>
      <c r="J199" s="4"/>
      <c r="K199" s="93">
        <f>H199*I199</f>
        <v>0</v>
      </c>
      <c r="L199" s="7"/>
      <c r="M199" s="15"/>
      <c r="N199" s="7"/>
      <c r="O199" s="49"/>
      <c r="P199" s="71"/>
      <c r="R199" s="78" t="s">
        <v>167</v>
      </c>
      <c r="S199" s="1"/>
      <c r="T199" s="1"/>
      <c r="U199" s="94"/>
      <c r="V199" s="4"/>
      <c r="W199" s="93">
        <f>T199*U199</f>
        <v>0</v>
      </c>
      <c r="X199" s="7"/>
      <c r="Y199" s="15"/>
      <c r="Z199" s="7"/>
      <c r="AA199" s="49"/>
      <c r="AB199" s="71"/>
      <c r="AD199" s="78" t="s">
        <v>167</v>
      </c>
      <c r="AE199" s="1"/>
      <c r="AF199" s="1"/>
      <c r="AG199" s="94"/>
      <c r="AH199" s="4"/>
      <c r="AI199" s="93">
        <f>AF199*AG199</f>
        <v>0</v>
      </c>
      <c r="AJ199" s="7"/>
      <c r="AK199" s="15"/>
      <c r="AL199" s="7"/>
      <c r="AM199" s="49"/>
      <c r="AN199" s="71"/>
      <c r="AO199"/>
      <c r="AP199" s="78" t="s">
        <v>167</v>
      </c>
      <c r="AQ199" s="1"/>
      <c r="AR199" s="1"/>
      <c r="AS199" s="94"/>
      <c r="AT199" s="4"/>
      <c r="AU199" s="93">
        <f>AR199*AS199</f>
        <v>0</v>
      </c>
      <c r="AV199" s="7"/>
      <c r="AW199" s="15"/>
      <c r="AX199" s="7"/>
      <c r="AY199" s="49"/>
      <c r="AZ199" s="71"/>
    </row>
    <row r="200" spans="3:52" s="2" customFormat="1" ht="12.75" x14ac:dyDescent="0.2">
      <c r="C200" s="65" t="str">
        <f>'Begroting Totale Project'!C198</f>
        <v>Activiteit 8.2, inhuur</v>
      </c>
      <c r="D200" s="109">
        <f t="shared" ref="D200:D202" si="22">K200+W200+AI200+AU200</f>
        <v>0</v>
      </c>
      <c r="F200" s="78" t="s">
        <v>168</v>
      </c>
      <c r="G200" s="1"/>
      <c r="H200" s="1"/>
      <c r="I200" s="94"/>
      <c r="J200" s="4"/>
      <c r="K200" s="93">
        <f>H200*I200</f>
        <v>0</v>
      </c>
      <c r="L200" s="7"/>
      <c r="M200" s="15"/>
      <c r="N200" s="7"/>
      <c r="O200" s="49"/>
      <c r="P200" s="71"/>
      <c r="R200" s="78" t="s">
        <v>168</v>
      </c>
      <c r="S200" s="1"/>
      <c r="T200" s="1"/>
      <c r="U200" s="94"/>
      <c r="V200" s="4"/>
      <c r="W200" s="93">
        <f>T200*U200</f>
        <v>0</v>
      </c>
      <c r="X200" s="7"/>
      <c r="Y200" s="15"/>
      <c r="Z200" s="7"/>
      <c r="AA200" s="49"/>
      <c r="AB200" s="71"/>
      <c r="AD200" s="78" t="s">
        <v>168</v>
      </c>
      <c r="AE200" s="1"/>
      <c r="AF200" s="1"/>
      <c r="AG200" s="94"/>
      <c r="AH200" s="4"/>
      <c r="AI200" s="93">
        <f>AF200*AG200</f>
        <v>0</v>
      </c>
      <c r="AJ200" s="7"/>
      <c r="AK200" s="15"/>
      <c r="AL200" s="7"/>
      <c r="AM200" s="49"/>
      <c r="AN200" s="71"/>
      <c r="AO200"/>
      <c r="AP200" s="78" t="s">
        <v>168</v>
      </c>
      <c r="AQ200" s="1"/>
      <c r="AR200" s="1"/>
      <c r="AS200" s="94"/>
      <c r="AT200" s="4"/>
      <c r="AU200" s="93">
        <f>AR200*AS200</f>
        <v>0</v>
      </c>
      <c r="AV200" s="7"/>
      <c r="AW200" s="15"/>
      <c r="AX200" s="7"/>
      <c r="AY200" s="49"/>
      <c r="AZ200" s="71"/>
    </row>
    <row r="201" spans="3:52" s="2" customFormat="1" ht="12.75" x14ac:dyDescent="0.2">
      <c r="C201" s="65" t="str">
        <f>'Begroting Totale Project'!C199</f>
        <v>Activiteit 8.3, inhuur</v>
      </c>
      <c r="D201" s="109">
        <f t="shared" si="22"/>
        <v>0</v>
      </c>
      <c r="F201" s="78" t="s">
        <v>169</v>
      </c>
      <c r="G201" s="1"/>
      <c r="H201" s="1"/>
      <c r="I201" s="94"/>
      <c r="J201" s="4"/>
      <c r="K201" s="93">
        <f>H201*I201</f>
        <v>0</v>
      </c>
      <c r="L201" s="7"/>
      <c r="M201" s="15"/>
      <c r="N201" s="7"/>
      <c r="O201" s="49"/>
      <c r="P201" s="71"/>
      <c r="R201" s="78" t="s">
        <v>169</v>
      </c>
      <c r="S201" s="1"/>
      <c r="T201" s="1"/>
      <c r="U201" s="94"/>
      <c r="V201" s="4"/>
      <c r="W201" s="93">
        <f>T201*U201</f>
        <v>0</v>
      </c>
      <c r="X201" s="7"/>
      <c r="Y201" s="15"/>
      <c r="Z201" s="7"/>
      <c r="AA201" s="49"/>
      <c r="AB201" s="71"/>
      <c r="AD201" s="78" t="s">
        <v>169</v>
      </c>
      <c r="AE201" s="1"/>
      <c r="AF201" s="1"/>
      <c r="AG201" s="94"/>
      <c r="AH201" s="4"/>
      <c r="AI201" s="93">
        <f>AF201*AG201</f>
        <v>0</v>
      </c>
      <c r="AJ201" s="7"/>
      <c r="AK201" s="15"/>
      <c r="AL201" s="7"/>
      <c r="AM201" s="49"/>
      <c r="AN201" s="71"/>
      <c r="AO201"/>
      <c r="AP201" s="78" t="s">
        <v>169</v>
      </c>
      <c r="AQ201" s="1"/>
      <c r="AR201" s="1"/>
      <c r="AS201" s="94"/>
      <c r="AT201" s="4"/>
      <c r="AU201" s="93">
        <f>AR201*AS201</f>
        <v>0</v>
      </c>
      <c r="AV201" s="7"/>
      <c r="AW201" s="15"/>
      <c r="AX201" s="7"/>
      <c r="AY201" s="49"/>
      <c r="AZ201" s="71"/>
    </row>
    <row r="202" spans="3:52" s="2" customFormat="1" ht="12.75" x14ac:dyDescent="0.2">
      <c r="C202" s="65" t="str">
        <f>'Begroting Totale Project'!C200</f>
        <v>Activiteit 8.4, inhuur</v>
      </c>
      <c r="D202" s="109">
        <f t="shared" si="22"/>
        <v>0</v>
      </c>
      <c r="F202" s="78" t="s">
        <v>170</v>
      </c>
      <c r="G202" s="1"/>
      <c r="H202" s="1"/>
      <c r="I202" s="94"/>
      <c r="J202" s="4"/>
      <c r="K202" s="93">
        <f>H202*I202</f>
        <v>0</v>
      </c>
      <c r="L202" s="7"/>
      <c r="M202" s="15"/>
      <c r="N202" s="7"/>
      <c r="O202" s="49"/>
      <c r="P202" s="71"/>
      <c r="R202" s="78" t="s">
        <v>170</v>
      </c>
      <c r="S202" s="1"/>
      <c r="T202" s="1"/>
      <c r="U202" s="94"/>
      <c r="V202" s="4"/>
      <c r="W202" s="93">
        <f>T202*U202</f>
        <v>0</v>
      </c>
      <c r="X202" s="7"/>
      <c r="Y202" s="15"/>
      <c r="Z202" s="7"/>
      <c r="AA202" s="49"/>
      <c r="AB202" s="71"/>
      <c r="AD202" s="78" t="s">
        <v>170</v>
      </c>
      <c r="AE202" s="1"/>
      <c r="AF202" s="1"/>
      <c r="AG202" s="94"/>
      <c r="AH202" s="4"/>
      <c r="AI202" s="93">
        <f>AF202*AG202</f>
        <v>0</v>
      </c>
      <c r="AJ202" s="7"/>
      <c r="AK202" s="15"/>
      <c r="AL202" s="7"/>
      <c r="AM202" s="49"/>
      <c r="AN202" s="71"/>
      <c r="AO202"/>
      <c r="AP202" s="78" t="s">
        <v>170</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ht="12.75"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ht="12.75"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ht="12.75" x14ac:dyDescent="0.2">
      <c r="C206" s="65" t="str">
        <f>'Begroting Totale Project'!C204</f>
        <v>Activiteit 8.1, kosten</v>
      </c>
      <c r="D206" s="109">
        <f>K206+W206+AI206+AU206</f>
        <v>0</v>
      </c>
      <c r="F206" s="140" t="s">
        <v>214</v>
      </c>
      <c r="G206" s="1"/>
      <c r="H206" s="12"/>
      <c r="I206" s="13"/>
      <c r="J206" s="14"/>
      <c r="K206" s="93">
        <f>H206*I206</f>
        <v>0</v>
      </c>
      <c r="L206" s="7"/>
      <c r="M206" s="15"/>
      <c r="N206" s="7"/>
      <c r="O206" s="49"/>
      <c r="P206" s="71"/>
      <c r="R206" s="140" t="s">
        <v>214</v>
      </c>
      <c r="S206" s="1"/>
      <c r="T206" s="12"/>
      <c r="U206" s="13"/>
      <c r="V206" s="14"/>
      <c r="W206" s="93">
        <f>T206*U206</f>
        <v>0</v>
      </c>
      <c r="X206" s="7"/>
      <c r="Y206" s="15"/>
      <c r="Z206" s="7"/>
      <c r="AA206" s="49"/>
      <c r="AB206" s="71"/>
      <c r="AD206" s="140" t="s">
        <v>214</v>
      </c>
      <c r="AE206" s="1"/>
      <c r="AF206" s="12"/>
      <c r="AG206" s="13"/>
      <c r="AH206" s="14"/>
      <c r="AI206" s="93">
        <f>AF206*AG206</f>
        <v>0</v>
      </c>
      <c r="AJ206" s="7"/>
      <c r="AK206" s="15"/>
      <c r="AL206" s="7"/>
      <c r="AM206" s="49"/>
      <c r="AN206" s="71"/>
      <c r="AO206"/>
      <c r="AP206" s="140" t="s">
        <v>214</v>
      </c>
      <c r="AQ206" s="1"/>
      <c r="AR206" s="12"/>
      <c r="AS206" s="13"/>
      <c r="AT206" s="14"/>
      <c r="AU206" s="93">
        <f>AR206*AS206</f>
        <v>0</v>
      </c>
      <c r="AV206" s="7"/>
      <c r="AW206" s="15"/>
      <c r="AX206" s="7"/>
      <c r="AY206" s="49"/>
      <c r="AZ206" s="71"/>
    </row>
    <row r="207" spans="3:52" s="2" customFormat="1" ht="12.75" x14ac:dyDescent="0.2">
      <c r="C207" s="65" t="str">
        <f>'Begroting Totale Project'!C205</f>
        <v>Activiteit 8.2, kosten</v>
      </c>
      <c r="D207" s="109">
        <f t="shared" ref="D207:D209" si="23">K207+W207+AI207+AU207</f>
        <v>0</v>
      </c>
      <c r="F207" s="140" t="s">
        <v>215</v>
      </c>
      <c r="G207" s="1"/>
      <c r="H207" s="12"/>
      <c r="I207" s="13"/>
      <c r="J207" s="14"/>
      <c r="K207" s="93">
        <f>H207*I207</f>
        <v>0</v>
      </c>
      <c r="L207" s="7"/>
      <c r="M207" s="15"/>
      <c r="N207" s="7"/>
      <c r="O207" s="49"/>
      <c r="P207" s="71"/>
      <c r="R207" s="140" t="s">
        <v>215</v>
      </c>
      <c r="S207" s="1"/>
      <c r="T207" s="12"/>
      <c r="U207" s="13"/>
      <c r="V207" s="14"/>
      <c r="W207" s="93">
        <f>T207*U207</f>
        <v>0</v>
      </c>
      <c r="X207" s="7"/>
      <c r="Y207" s="15"/>
      <c r="Z207" s="7"/>
      <c r="AA207" s="49"/>
      <c r="AB207" s="71"/>
      <c r="AD207" s="140" t="s">
        <v>215</v>
      </c>
      <c r="AE207" s="1"/>
      <c r="AF207" s="12"/>
      <c r="AG207" s="13"/>
      <c r="AH207" s="14"/>
      <c r="AI207" s="93">
        <f>AF207*AG207</f>
        <v>0</v>
      </c>
      <c r="AJ207" s="7"/>
      <c r="AK207" s="15"/>
      <c r="AL207" s="7"/>
      <c r="AM207" s="49"/>
      <c r="AN207" s="71"/>
      <c r="AO207"/>
      <c r="AP207" s="140" t="s">
        <v>215</v>
      </c>
      <c r="AQ207" s="1"/>
      <c r="AR207" s="12"/>
      <c r="AS207" s="13"/>
      <c r="AT207" s="14"/>
      <c r="AU207" s="93">
        <f>AR207*AS207</f>
        <v>0</v>
      </c>
      <c r="AV207" s="7"/>
      <c r="AW207" s="15"/>
      <c r="AX207" s="7"/>
      <c r="AY207" s="49"/>
      <c r="AZ207" s="71"/>
    </row>
    <row r="208" spans="3:52" s="2" customFormat="1" ht="12.75" x14ac:dyDescent="0.2">
      <c r="C208" s="65" t="str">
        <f>'Begroting Totale Project'!C206</f>
        <v>Activiteit 8.3, kosten</v>
      </c>
      <c r="D208" s="109">
        <f t="shared" si="23"/>
        <v>0</v>
      </c>
      <c r="F208" s="140" t="s">
        <v>240</v>
      </c>
      <c r="G208" s="1"/>
      <c r="H208" s="12"/>
      <c r="I208" s="13"/>
      <c r="J208" s="14"/>
      <c r="K208" s="93">
        <f>H208*I208</f>
        <v>0</v>
      </c>
      <c r="L208" s="7"/>
      <c r="M208" s="15"/>
      <c r="N208" s="7"/>
      <c r="O208" s="49"/>
      <c r="P208" s="71"/>
      <c r="R208" s="140" t="s">
        <v>240</v>
      </c>
      <c r="S208" s="1"/>
      <c r="T208" s="12"/>
      <c r="U208" s="13"/>
      <c r="V208" s="14"/>
      <c r="W208" s="93">
        <f>T208*U208</f>
        <v>0</v>
      </c>
      <c r="X208" s="7"/>
      <c r="Y208" s="15"/>
      <c r="Z208" s="7"/>
      <c r="AA208" s="49"/>
      <c r="AB208" s="71"/>
      <c r="AD208" s="140" t="s">
        <v>240</v>
      </c>
      <c r="AE208" s="1"/>
      <c r="AF208" s="12"/>
      <c r="AG208" s="13"/>
      <c r="AH208" s="14"/>
      <c r="AI208" s="93">
        <f>AF208*AG208</f>
        <v>0</v>
      </c>
      <c r="AJ208" s="7"/>
      <c r="AK208" s="15"/>
      <c r="AL208" s="7"/>
      <c r="AM208" s="49"/>
      <c r="AN208" s="71"/>
      <c r="AO208"/>
      <c r="AP208" s="140" t="s">
        <v>240</v>
      </c>
      <c r="AQ208" s="1"/>
      <c r="AR208" s="12"/>
      <c r="AS208" s="13"/>
      <c r="AT208" s="14"/>
      <c r="AU208" s="93">
        <f>AR208*AS208</f>
        <v>0</v>
      </c>
      <c r="AV208" s="7"/>
      <c r="AW208" s="15"/>
      <c r="AX208" s="7"/>
      <c r="AY208" s="49"/>
      <c r="AZ208" s="71"/>
    </row>
    <row r="209" spans="3:52" s="2" customFormat="1" ht="12.75" x14ac:dyDescent="0.2">
      <c r="C209" s="65" t="str">
        <f>'Begroting Totale Project'!C207</f>
        <v>Activiteit 8.4, kosten</v>
      </c>
      <c r="D209" s="109">
        <f t="shared" si="23"/>
        <v>0</v>
      </c>
      <c r="F209" s="140" t="s">
        <v>241</v>
      </c>
      <c r="G209" s="1"/>
      <c r="H209" s="12"/>
      <c r="I209" s="13"/>
      <c r="J209" s="14"/>
      <c r="K209" s="93">
        <f>H209*I209</f>
        <v>0</v>
      </c>
      <c r="L209" s="7"/>
      <c r="M209" s="15"/>
      <c r="N209" s="7"/>
      <c r="O209" s="49"/>
      <c r="P209" s="71"/>
      <c r="R209" s="140" t="s">
        <v>241</v>
      </c>
      <c r="S209" s="1"/>
      <c r="T209" s="12"/>
      <c r="U209" s="13"/>
      <c r="V209" s="14"/>
      <c r="W209" s="93">
        <f>T209*U209</f>
        <v>0</v>
      </c>
      <c r="X209" s="7"/>
      <c r="Y209" s="15"/>
      <c r="Z209" s="7"/>
      <c r="AA209" s="49"/>
      <c r="AB209" s="71"/>
      <c r="AD209" s="140" t="s">
        <v>241</v>
      </c>
      <c r="AE209" s="1"/>
      <c r="AF209" s="12"/>
      <c r="AG209" s="13"/>
      <c r="AH209" s="14"/>
      <c r="AI209" s="93">
        <f>AF209*AG209</f>
        <v>0</v>
      </c>
      <c r="AJ209" s="7"/>
      <c r="AK209" s="15"/>
      <c r="AL209" s="7"/>
      <c r="AM209" s="49"/>
      <c r="AN209" s="71"/>
      <c r="AO209"/>
      <c r="AP209" s="140" t="s">
        <v>241</v>
      </c>
      <c r="AQ209" s="1"/>
      <c r="AR209" s="12"/>
      <c r="AS209" s="13"/>
      <c r="AT209" s="14"/>
      <c r="AU209" s="93">
        <f>AR209*AS209</f>
        <v>0</v>
      </c>
      <c r="AV209" s="7"/>
      <c r="AW209" s="15"/>
      <c r="AX209" s="7"/>
      <c r="AY209" s="49"/>
      <c r="AZ209" s="71"/>
    </row>
    <row r="210" spans="3:52" s="2" customFormat="1" ht="12.75"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ht="12.75"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ht="12.75"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
        <v>88</v>
      </c>
      <c r="G216" s="79"/>
      <c r="H216" s="79"/>
      <c r="I216" s="79"/>
      <c r="J216" s="69"/>
      <c r="K216" s="79"/>
      <c r="L216" s="80"/>
      <c r="M216" s="79"/>
      <c r="N216" s="80"/>
      <c r="O216" s="81"/>
      <c r="P216" s="70"/>
      <c r="R216" s="76" t="s">
        <v>88</v>
      </c>
      <c r="S216" s="79"/>
      <c r="T216" s="79"/>
      <c r="U216" s="79"/>
      <c r="V216" s="69"/>
      <c r="W216" s="79"/>
      <c r="X216" s="80"/>
      <c r="Y216" s="79"/>
      <c r="Z216" s="80"/>
      <c r="AA216" s="81"/>
      <c r="AB216" s="70"/>
      <c r="AD216" s="76" t="s">
        <v>88</v>
      </c>
      <c r="AE216" s="79"/>
      <c r="AF216" s="79"/>
      <c r="AG216" s="79"/>
      <c r="AH216" s="69"/>
      <c r="AI216" s="79"/>
      <c r="AJ216" s="80"/>
      <c r="AK216" s="79"/>
      <c r="AL216" s="80"/>
      <c r="AM216" s="81"/>
      <c r="AN216" s="70"/>
      <c r="AO216"/>
      <c r="AP216" s="76" t="s">
        <v>88</v>
      </c>
      <c r="AQ216" s="79"/>
      <c r="AR216" s="79"/>
      <c r="AS216" s="79"/>
      <c r="AT216" s="69"/>
      <c r="AU216" s="79"/>
      <c r="AV216" s="80"/>
      <c r="AW216" s="79"/>
      <c r="AX216" s="80"/>
      <c r="AY216" s="81"/>
      <c r="AZ216" s="70"/>
    </row>
    <row r="217" spans="3:52" s="2" customFormat="1" ht="12.75"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ht="12.75" x14ac:dyDescent="0.2">
      <c r="C218" s="65" t="str">
        <f>'Begroting Totale Project'!C216</f>
        <v>Activiteit 9.1, inzet eigen uren</v>
      </c>
      <c r="D218" s="109">
        <f>K218+W218+AI218+AU218</f>
        <v>0</v>
      </c>
      <c r="F218" s="78" t="s">
        <v>102</v>
      </c>
      <c r="G218" s="1"/>
      <c r="H218" s="12"/>
      <c r="I218" s="13"/>
      <c r="J218" s="14"/>
      <c r="K218" s="93">
        <f>H218*I218</f>
        <v>0</v>
      </c>
      <c r="L218" s="7"/>
      <c r="M218" s="15"/>
      <c r="N218" s="7"/>
      <c r="O218" s="49"/>
      <c r="P218" s="71"/>
      <c r="R218" s="78" t="s">
        <v>102</v>
      </c>
      <c r="S218" s="1"/>
      <c r="T218" s="12"/>
      <c r="U218" s="13"/>
      <c r="V218" s="14"/>
      <c r="W218" s="93">
        <f>T218*U218</f>
        <v>0</v>
      </c>
      <c r="X218" s="7"/>
      <c r="Y218" s="15"/>
      <c r="Z218" s="7"/>
      <c r="AA218" s="49"/>
      <c r="AB218" s="71"/>
      <c r="AD218" s="78" t="s">
        <v>102</v>
      </c>
      <c r="AE218" s="1"/>
      <c r="AF218" s="12"/>
      <c r="AG218" s="13"/>
      <c r="AH218" s="14"/>
      <c r="AI218" s="93">
        <f>AF218*AG218</f>
        <v>0</v>
      </c>
      <c r="AJ218" s="7"/>
      <c r="AK218" s="15"/>
      <c r="AL218" s="7"/>
      <c r="AM218" s="49"/>
      <c r="AN218" s="71"/>
      <c r="AO218"/>
      <c r="AP218" s="78" t="s">
        <v>102</v>
      </c>
      <c r="AQ218" s="1"/>
      <c r="AR218" s="12"/>
      <c r="AS218" s="13"/>
      <c r="AT218" s="14"/>
      <c r="AU218" s="93">
        <f>AR218*AS218</f>
        <v>0</v>
      </c>
      <c r="AV218" s="7"/>
      <c r="AW218" s="15"/>
      <c r="AX218" s="7"/>
      <c r="AY218" s="49"/>
      <c r="AZ218" s="71"/>
    </row>
    <row r="219" spans="3:52" s="2" customFormat="1" ht="12.75" x14ac:dyDescent="0.2">
      <c r="C219" s="65" t="str">
        <f>'Begroting Totale Project'!C217</f>
        <v>Activiteit 9.2, inzet eigen uren</v>
      </c>
      <c r="D219" s="109">
        <f t="shared" ref="D219:D221" si="24">K219+W219+AI219+AU219</f>
        <v>0</v>
      </c>
      <c r="F219" s="78" t="s">
        <v>103</v>
      </c>
      <c r="G219" s="1"/>
      <c r="H219" s="12"/>
      <c r="I219" s="13"/>
      <c r="J219" s="14"/>
      <c r="K219" s="93">
        <f>H219*I219</f>
        <v>0</v>
      </c>
      <c r="L219" s="7"/>
      <c r="M219" s="15"/>
      <c r="N219" s="7"/>
      <c r="O219" s="49"/>
      <c r="P219" s="71"/>
      <c r="R219" s="78" t="s">
        <v>103</v>
      </c>
      <c r="S219" s="1"/>
      <c r="T219" s="12"/>
      <c r="U219" s="13"/>
      <c r="V219" s="14"/>
      <c r="W219" s="93">
        <f>T219*U219</f>
        <v>0</v>
      </c>
      <c r="X219" s="7"/>
      <c r="Y219" s="15"/>
      <c r="Z219" s="7"/>
      <c r="AA219" s="49"/>
      <c r="AB219" s="71"/>
      <c r="AD219" s="78" t="s">
        <v>103</v>
      </c>
      <c r="AE219" s="1"/>
      <c r="AF219" s="12"/>
      <c r="AG219" s="13"/>
      <c r="AH219" s="14"/>
      <c r="AI219" s="93">
        <f>AF219*AG219</f>
        <v>0</v>
      </c>
      <c r="AJ219" s="7"/>
      <c r="AK219" s="15"/>
      <c r="AL219" s="7"/>
      <c r="AM219" s="49"/>
      <c r="AN219" s="71"/>
      <c r="AO219"/>
      <c r="AP219" s="78" t="s">
        <v>103</v>
      </c>
      <c r="AQ219" s="1"/>
      <c r="AR219" s="12"/>
      <c r="AS219" s="13"/>
      <c r="AT219" s="14"/>
      <c r="AU219" s="93">
        <f>AR219*AS219</f>
        <v>0</v>
      </c>
      <c r="AV219" s="7"/>
      <c r="AW219" s="15"/>
      <c r="AX219" s="7"/>
      <c r="AY219" s="49"/>
      <c r="AZ219" s="71"/>
    </row>
    <row r="220" spans="3:52" s="2" customFormat="1" ht="12.75" x14ac:dyDescent="0.2">
      <c r="C220" s="65" t="str">
        <f>'Begroting Totale Project'!C218</f>
        <v>Activiteit 9.3, inzet eigen uren</v>
      </c>
      <c r="D220" s="109">
        <f t="shared" si="24"/>
        <v>0</v>
      </c>
      <c r="F220" s="78" t="s">
        <v>104</v>
      </c>
      <c r="G220" s="1"/>
      <c r="H220" s="12"/>
      <c r="I220" s="13"/>
      <c r="J220" s="14"/>
      <c r="K220" s="93">
        <f>H220*I220</f>
        <v>0</v>
      </c>
      <c r="L220" s="7"/>
      <c r="M220" s="15"/>
      <c r="N220" s="7"/>
      <c r="O220" s="49"/>
      <c r="P220" s="71"/>
      <c r="R220" s="78" t="s">
        <v>104</v>
      </c>
      <c r="S220" s="1"/>
      <c r="T220" s="12"/>
      <c r="U220" s="13"/>
      <c r="V220" s="14"/>
      <c r="W220" s="93">
        <f>T220*U220</f>
        <v>0</v>
      </c>
      <c r="X220" s="7"/>
      <c r="Y220" s="15"/>
      <c r="Z220" s="7"/>
      <c r="AA220" s="49"/>
      <c r="AB220" s="71"/>
      <c r="AD220" s="78" t="s">
        <v>104</v>
      </c>
      <c r="AE220" s="1"/>
      <c r="AF220" s="12"/>
      <c r="AG220" s="13"/>
      <c r="AH220" s="14"/>
      <c r="AI220" s="93">
        <f>AF220*AG220</f>
        <v>0</v>
      </c>
      <c r="AJ220" s="7"/>
      <c r="AK220" s="15"/>
      <c r="AL220" s="7"/>
      <c r="AM220" s="49"/>
      <c r="AN220" s="71"/>
      <c r="AO220"/>
      <c r="AP220" s="78" t="s">
        <v>104</v>
      </c>
      <c r="AQ220" s="1"/>
      <c r="AR220" s="12"/>
      <c r="AS220" s="13"/>
      <c r="AT220" s="14"/>
      <c r="AU220" s="93">
        <f>AR220*AS220</f>
        <v>0</v>
      </c>
      <c r="AV220" s="7"/>
      <c r="AW220" s="15"/>
      <c r="AX220" s="7"/>
      <c r="AY220" s="49"/>
      <c r="AZ220" s="71"/>
    </row>
    <row r="221" spans="3:52" s="2" customFormat="1" ht="12.75" x14ac:dyDescent="0.2">
      <c r="C221" s="65" t="str">
        <f>'Begroting Totale Project'!C219</f>
        <v>Activiteit 9.4, inzet eigen uren</v>
      </c>
      <c r="D221" s="109">
        <f t="shared" si="24"/>
        <v>0</v>
      </c>
      <c r="F221" s="78" t="s">
        <v>105</v>
      </c>
      <c r="G221" s="1"/>
      <c r="H221" s="12"/>
      <c r="I221" s="13"/>
      <c r="J221" s="4"/>
      <c r="K221" s="93">
        <f>H221*I221</f>
        <v>0</v>
      </c>
      <c r="L221" s="7"/>
      <c r="M221" s="15"/>
      <c r="N221" s="7"/>
      <c r="O221" s="49"/>
      <c r="P221" s="71"/>
      <c r="R221" s="78" t="s">
        <v>105</v>
      </c>
      <c r="S221" s="1"/>
      <c r="T221" s="12"/>
      <c r="U221" s="13"/>
      <c r="V221" s="4"/>
      <c r="W221" s="93">
        <f>T221*U221</f>
        <v>0</v>
      </c>
      <c r="X221" s="7"/>
      <c r="Y221" s="15"/>
      <c r="Z221" s="7"/>
      <c r="AA221" s="49"/>
      <c r="AB221" s="71"/>
      <c r="AD221" s="78" t="s">
        <v>105</v>
      </c>
      <c r="AE221" s="1"/>
      <c r="AF221" s="12"/>
      <c r="AG221" s="13"/>
      <c r="AH221" s="4"/>
      <c r="AI221" s="93">
        <f>AF221*AG221</f>
        <v>0</v>
      </c>
      <c r="AJ221" s="7"/>
      <c r="AK221" s="15"/>
      <c r="AL221" s="7"/>
      <c r="AM221" s="49"/>
      <c r="AN221" s="71"/>
      <c r="AO221"/>
      <c r="AP221" s="78" t="s">
        <v>105</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ht="12.75"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ht="12.75"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ht="12.75" x14ac:dyDescent="0.2">
      <c r="C225" s="65" t="str">
        <f>'Begroting Totale Project'!C223</f>
        <v>Activiteit 9.1, inhuur</v>
      </c>
      <c r="D225" s="109">
        <f>K225+W225+AI225+AU225</f>
        <v>0</v>
      </c>
      <c r="F225" s="78" t="s">
        <v>171</v>
      </c>
      <c r="G225" s="1"/>
      <c r="H225" s="1"/>
      <c r="I225" s="94"/>
      <c r="J225" s="4"/>
      <c r="K225" s="93">
        <f>H225*I225</f>
        <v>0</v>
      </c>
      <c r="L225" s="7"/>
      <c r="M225" s="15"/>
      <c r="N225" s="7"/>
      <c r="O225" s="49"/>
      <c r="P225" s="71"/>
      <c r="R225" s="78" t="s">
        <v>171</v>
      </c>
      <c r="S225" s="1"/>
      <c r="T225" s="1"/>
      <c r="U225" s="94"/>
      <c r="V225" s="4"/>
      <c r="W225" s="93">
        <f>T225*U225</f>
        <v>0</v>
      </c>
      <c r="X225" s="7"/>
      <c r="Y225" s="15"/>
      <c r="Z225" s="7"/>
      <c r="AA225" s="49"/>
      <c r="AB225" s="71"/>
      <c r="AD225" s="78" t="s">
        <v>171</v>
      </c>
      <c r="AE225" s="1"/>
      <c r="AF225" s="1"/>
      <c r="AG225" s="94"/>
      <c r="AH225" s="4"/>
      <c r="AI225" s="93">
        <f>AF225*AG225</f>
        <v>0</v>
      </c>
      <c r="AJ225" s="7"/>
      <c r="AK225" s="15"/>
      <c r="AL225" s="7"/>
      <c r="AM225" s="49"/>
      <c r="AN225" s="71"/>
      <c r="AO225"/>
      <c r="AP225" s="78" t="s">
        <v>171</v>
      </c>
      <c r="AQ225" s="1"/>
      <c r="AR225" s="1"/>
      <c r="AS225" s="94"/>
      <c r="AT225" s="4"/>
      <c r="AU225" s="93">
        <f>AR225*AS225</f>
        <v>0</v>
      </c>
      <c r="AV225" s="7"/>
      <c r="AW225" s="15"/>
      <c r="AX225" s="7"/>
      <c r="AY225" s="49"/>
      <c r="AZ225" s="71"/>
    </row>
    <row r="226" spans="3:52" s="2" customFormat="1" ht="12.75" x14ac:dyDescent="0.2">
      <c r="C226" s="65" t="str">
        <f>'Begroting Totale Project'!C224</f>
        <v>Activiteit 9.2, inhuur</v>
      </c>
      <c r="D226" s="109">
        <f t="shared" ref="D226:D228" si="25">K226+W226+AI226+AU226</f>
        <v>0</v>
      </c>
      <c r="F226" s="78" t="s">
        <v>172</v>
      </c>
      <c r="G226" s="1"/>
      <c r="H226" s="1"/>
      <c r="I226" s="94"/>
      <c r="J226" s="4"/>
      <c r="K226" s="93">
        <f>H226*I226</f>
        <v>0</v>
      </c>
      <c r="L226" s="7"/>
      <c r="M226" s="15"/>
      <c r="N226" s="7"/>
      <c r="O226" s="49"/>
      <c r="P226" s="71"/>
      <c r="R226" s="78" t="s">
        <v>172</v>
      </c>
      <c r="S226" s="1"/>
      <c r="T226" s="1"/>
      <c r="U226" s="94"/>
      <c r="V226" s="4"/>
      <c r="W226" s="93">
        <f>T226*U226</f>
        <v>0</v>
      </c>
      <c r="X226" s="7"/>
      <c r="Y226" s="15"/>
      <c r="Z226" s="7"/>
      <c r="AA226" s="49"/>
      <c r="AB226" s="71"/>
      <c r="AD226" s="78" t="s">
        <v>172</v>
      </c>
      <c r="AE226" s="1"/>
      <c r="AF226" s="1"/>
      <c r="AG226" s="94"/>
      <c r="AH226" s="4"/>
      <c r="AI226" s="93">
        <f>AF226*AG226</f>
        <v>0</v>
      </c>
      <c r="AJ226" s="7"/>
      <c r="AK226" s="15"/>
      <c r="AL226" s="7"/>
      <c r="AM226" s="49"/>
      <c r="AN226" s="71"/>
      <c r="AO226"/>
      <c r="AP226" s="78" t="s">
        <v>172</v>
      </c>
      <c r="AQ226" s="1"/>
      <c r="AR226" s="1"/>
      <c r="AS226" s="94"/>
      <c r="AT226" s="4"/>
      <c r="AU226" s="93">
        <f>AR226*AS226</f>
        <v>0</v>
      </c>
      <c r="AV226" s="7"/>
      <c r="AW226" s="15"/>
      <c r="AX226" s="7"/>
      <c r="AY226" s="49"/>
      <c r="AZ226" s="71"/>
    </row>
    <row r="227" spans="3:52" s="2" customFormat="1" ht="12.75" x14ac:dyDescent="0.2">
      <c r="C227" s="65" t="str">
        <f>'Begroting Totale Project'!C225</f>
        <v>Activiteit 9.3, inhuur</v>
      </c>
      <c r="D227" s="109">
        <f t="shared" si="25"/>
        <v>0</v>
      </c>
      <c r="F227" s="78" t="s">
        <v>173</v>
      </c>
      <c r="G227" s="1"/>
      <c r="H227" s="1"/>
      <c r="I227" s="94"/>
      <c r="J227" s="4"/>
      <c r="K227" s="93">
        <f>H227*I227</f>
        <v>0</v>
      </c>
      <c r="L227" s="7"/>
      <c r="M227" s="15"/>
      <c r="N227" s="7"/>
      <c r="O227" s="49"/>
      <c r="P227" s="71"/>
      <c r="R227" s="78" t="s">
        <v>173</v>
      </c>
      <c r="S227" s="1"/>
      <c r="T227" s="1"/>
      <c r="U227" s="94"/>
      <c r="V227" s="4"/>
      <c r="W227" s="93">
        <f>T227*U227</f>
        <v>0</v>
      </c>
      <c r="X227" s="7"/>
      <c r="Y227" s="15"/>
      <c r="Z227" s="7"/>
      <c r="AA227" s="49"/>
      <c r="AB227" s="71"/>
      <c r="AD227" s="78" t="s">
        <v>173</v>
      </c>
      <c r="AE227" s="1"/>
      <c r="AF227" s="1"/>
      <c r="AG227" s="94"/>
      <c r="AH227" s="4"/>
      <c r="AI227" s="93">
        <f>AF227*AG227</f>
        <v>0</v>
      </c>
      <c r="AJ227" s="7"/>
      <c r="AK227" s="15"/>
      <c r="AL227" s="7"/>
      <c r="AM227" s="49"/>
      <c r="AN227" s="71"/>
      <c r="AO227"/>
      <c r="AP227" s="78" t="s">
        <v>173</v>
      </c>
      <c r="AQ227" s="1"/>
      <c r="AR227" s="1"/>
      <c r="AS227" s="94"/>
      <c r="AT227" s="4"/>
      <c r="AU227" s="93">
        <f>AR227*AS227</f>
        <v>0</v>
      </c>
      <c r="AV227" s="7"/>
      <c r="AW227" s="15"/>
      <c r="AX227" s="7"/>
      <c r="AY227" s="49"/>
      <c r="AZ227" s="71"/>
    </row>
    <row r="228" spans="3:52" s="2" customFormat="1" ht="12.75" x14ac:dyDescent="0.2">
      <c r="C228" s="65" t="str">
        <f>'Begroting Totale Project'!C226</f>
        <v>Activiteit 9.4, inhuur</v>
      </c>
      <c r="D228" s="109">
        <f t="shared" si="25"/>
        <v>0</v>
      </c>
      <c r="F228" s="78" t="s">
        <v>174</v>
      </c>
      <c r="G228" s="1"/>
      <c r="H228" s="1"/>
      <c r="I228" s="94"/>
      <c r="J228" s="4"/>
      <c r="K228" s="93">
        <f>H228*I228</f>
        <v>0</v>
      </c>
      <c r="L228" s="7"/>
      <c r="M228" s="15"/>
      <c r="N228" s="7"/>
      <c r="O228" s="49"/>
      <c r="P228" s="71"/>
      <c r="R228" s="78" t="s">
        <v>174</v>
      </c>
      <c r="S228" s="1"/>
      <c r="T228" s="1"/>
      <c r="U228" s="94"/>
      <c r="V228" s="4"/>
      <c r="W228" s="93">
        <f>T228*U228</f>
        <v>0</v>
      </c>
      <c r="X228" s="7"/>
      <c r="Y228" s="15"/>
      <c r="Z228" s="7"/>
      <c r="AA228" s="49"/>
      <c r="AB228" s="71"/>
      <c r="AD228" s="78" t="s">
        <v>174</v>
      </c>
      <c r="AE228" s="1"/>
      <c r="AF228" s="1"/>
      <c r="AG228" s="94"/>
      <c r="AH228" s="4"/>
      <c r="AI228" s="93">
        <f>AF228*AG228</f>
        <v>0</v>
      </c>
      <c r="AJ228" s="7"/>
      <c r="AK228" s="15"/>
      <c r="AL228" s="7"/>
      <c r="AM228" s="49"/>
      <c r="AN228" s="71"/>
      <c r="AO228"/>
      <c r="AP228" s="78" t="s">
        <v>174</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ht="12.75"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ht="12.75"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ht="12.75" x14ac:dyDescent="0.2">
      <c r="C232" s="65" t="str">
        <f>'Begroting Totale Project'!C230</f>
        <v>Activiteit 9.1, kosten</v>
      </c>
      <c r="D232" s="109">
        <f>K232+W232+AI232+AU232</f>
        <v>0</v>
      </c>
      <c r="F232" s="140" t="s">
        <v>218</v>
      </c>
      <c r="G232" s="1"/>
      <c r="H232" s="12"/>
      <c r="I232" s="13"/>
      <c r="J232" s="14"/>
      <c r="K232" s="93">
        <f>H232*I232</f>
        <v>0</v>
      </c>
      <c r="L232" s="7"/>
      <c r="M232" s="15"/>
      <c r="N232" s="7"/>
      <c r="O232" s="49"/>
      <c r="P232" s="71"/>
      <c r="R232" s="140" t="s">
        <v>218</v>
      </c>
      <c r="S232" s="1"/>
      <c r="T232" s="12"/>
      <c r="U232" s="13"/>
      <c r="V232" s="14"/>
      <c r="W232" s="93">
        <f>T232*U232</f>
        <v>0</v>
      </c>
      <c r="X232" s="7"/>
      <c r="Y232" s="15"/>
      <c r="Z232" s="7"/>
      <c r="AA232" s="49"/>
      <c r="AB232" s="71"/>
      <c r="AD232" s="140" t="s">
        <v>218</v>
      </c>
      <c r="AE232" s="1"/>
      <c r="AF232" s="12"/>
      <c r="AG232" s="13"/>
      <c r="AH232" s="14"/>
      <c r="AI232" s="93">
        <f>AF232*AG232</f>
        <v>0</v>
      </c>
      <c r="AJ232" s="7"/>
      <c r="AK232" s="15"/>
      <c r="AL232" s="7"/>
      <c r="AM232" s="49"/>
      <c r="AN232" s="71"/>
      <c r="AO232"/>
      <c r="AP232" s="140" t="s">
        <v>218</v>
      </c>
      <c r="AQ232" s="1"/>
      <c r="AR232" s="12"/>
      <c r="AS232" s="13"/>
      <c r="AT232" s="14"/>
      <c r="AU232" s="93">
        <f>AR232*AS232</f>
        <v>0</v>
      </c>
      <c r="AV232" s="7"/>
      <c r="AW232" s="15"/>
      <c r="AX232" s="7"/>
      <c r="AY232" s="49"/>
      <c r="AZ232" s="71"/>
    </row>
    <row r="233" spans="3:52" s="2" customFormat="1" ht="12.75" x14ac:dyDescent="0.2">
      <c r="C233" s="65" t="str">
        <f>'Begroting Totale Project'!C231</f>
        <v>Activiteit 9.2, kosten</v>
      </c>
      <c r="D233" s="109">
        <f t="shared" ref="D233:D235" si="26">K233+W233+AI233+AU233</f>
        <v>0</v>
      </c>
      <c r="F233" s="140" t="s">
        <v>219</v>
      </c>
      <c r="G233" s="1"/>
      <c r="H233" s="12"/>
      <c r="I233" s="13"/>
      <c r="J233" s="14"/>
      <c r="K233" s="93">
        <f>H233*I233</f>
        <v>0</v>
      </c>
      <c r="L233" s="7"/>
      <c r="M233" s="15"/>
      <c r="N233" s="7"/>
      <c r="O233" s="49"/>
      <c r="P233" s="71"/>
      <c r="R233" s="140" t="s">
        <v>219</v>
      </c>
      <c r="S233" s="1"/>
      <c r="T233" s="12"/>
      <c r="U233" s="13"/>
      <c r="V233" s="14"/>
      <c r="W233" s="93">
        <f>T233*U233</f>
        <v>0</v>
      </c>
      <c r="X233" s="7"/>
      <c r="Y233" s="15"/>
      <c r="Z233" s="7"/>
      <c r="AA233" s="49"/>
      <c r="AB233" s="71"/>
      <c r="AD233" s="140" t="s">
        <v>219</v>
      </c>
      <c r="AE233" s="1"/>
      <c r="AF233" s="12"/>
      <c r="AG233" s="13"/>
      <c r="AH233" s="14"/>
      <c r="AI233" s="93">
        <f>AF233*AG233</f>
        <v>0</v>
      </c>
      <c r="AJ233" s="7"/>
      <c r="AK233" s="15"/>
      <c r="AL233" s="7"/>
      <c r="AM233" s="49"/>
      <c r="AN233" s="71"/>
      <c r="AO233"/>
      <c r="AP233" s="140" t="s">
        <v>219</v>
      </c>
      <c r="AQ233" s="1"/>
      <c r="AR233" s="12"/>
      <c r="AS233" s="13"/>
      <c r="AT233" s="14"/>
      <c r="AU233" s="93">
        <f>AR233*AS233</f>
        <v>0</v>
      </c>
      <c r="AV233" s="7"/>
      <c r="AW233" s="15"/>
      <c r="AX233" s="7"/>
      <c r="AY233" s="49"/>
      <c r="AZ233" s="71"/>
    </row>
    <row r="234" spans="3:52" s="2" customFormat="1" ht="12.75" x14ac:dyDescent="0.2">
      <c r="C234" s="65" t="str">
        <f>'Begroting Totale Project'!C232</f>
        <v>Activiteit 9.3, kosten</v>
      </c>
      <c r="D234" s="109">
        <f t="shared" si="26"/>
        <v>0</v>
      </c>
      <c r="F234" s="140" t="s">
        <v>242</v>
      </c>
      <c r="G234" s="1"/>
      <c r="H234" s="12"/>
      <c r="I234" s="13"/>
      <c r="J234" s="14"/>
      <c r="K234" s="93">
        <f>H234*I234</f>
        <v>0</v>
      </c>
      <c r="L234" s="7"/>
      <c r="M234" s="15"/>
      <c r="N234" s="7"/>
      <c r="O234" s="49"/>
      <c r="P234" s="71"/>
      <c r="R234" s="140" t="s">
        <v>242</v>
      </c>
      <c r="S234" s="1"/>
      <c r="T234" s="12"/>
      <c r="U234" s="13"/>
      <c r="V234" s="14"/>
      <c r="W234" s="93">
        <f>T234*U234</f>
        <v>0</v>
      </c>
      <c r="X234" s="7"/>
      <c r="Y234" s="15"/>
      <c r="Z234" s="7"/>
      <c r="AA234" s="49"/>
      <c r="AB234" s="71"/>
      <c r="AD234" s="140" t="s">
        <v>242</v>
      </c>
      <c r="AE234" s="1"/>
      <c r="AF234" s="12"/>
      <c r="AG234" s="13"/>
      <c r="AH234" s="14"/>
      <c r="AI234" s="93">
        <f>AF234*AG234</f>
        <v>0</v>
      </c>
      <c r="AJ234" s="7"/>
      <c r="AK234" s="15"/>
      <c r="AL234" s="7"/>
      <c r="AM234" s="49"/>
      <c r="AN234" s="71"/>
      <c r="AO234"/>
      <c r="AP234" s="140" t="s">
        <v>242</v>
      </c>
      <c r="AQ234" s="1"/>
      <c r="AR234" s="12"/>
      <c r="AS234" s="13"/>
      <c r="AT234" s="14"/>
      <c r="AU234" s="93">
        <f>AR234*AS234</f>
        <v>0</v>
      </c>
      <c r="AV234" s="7"/>
      <c r="AW234" s="15"/>
      <c r="AX234" s="7"/>
      <c r="AY234" s="49"/>
      <c r="AZ234" s="71"/>
    </row>
    <row r="235" spans="3:52" s="2" customFormat="1" ht="12.75" x14ac:dyDescent="0.2">
      <c r="C235" s="65" t="str">
        <f>'Begroting Totale Project'!C233</f>
        <v>Activiteit 9.4, kosten</v>
      </c>
      <c r="D235" s="109">
        <f t="shared" si="26"/>
        <v>0</v>
      </c>
      <c r="F235" s="140" t="s">
        <v>243</v>
      </c>
      <c r="G235" s="1"/>
      <c r="H235" s="12"/>
      <c r="I235" s="13"/>
      <c r="J235" s="14"/>
      <c r="K235" s="93">
        <f>H235*I235</f>
        <v>0</v>
      </c>
      <c r="L235" s="7"/>
      <c r="M235" s="15"/>
      <c r="N235" s="7"/>
      <c r="O235" s="49"/>
      <c r="P235" s="71"/>
      <c r="R235" s="140" t="s">
        <v>243</v>
      </c>
      <c r="S235" s="1"/>
      <c r="T235" s="12"/>
      <c r="U235" s="13"/>
      <c r="V235" s="14"/>
      <c r="W235" s="93">
        <f>T235*U235</f>
        <v>0</v>
      </c>
      <c r="X235" s="7"/>
      <c r="Y235" s="15"/>
      <c r="Z235" s="7"/>
      <c r="AA235" s="49"/>
      <c r="AB235" s="71"/>
      <c r="AD235" s="140" t="s">
        <v>243</v>
      </c>
      <c r="AE235" s="1"/>
      <c r="AF235" s="12"/>
      <c r="AG235" s="13"/>
      <c r="AH235" s="14"/>
      <c r="AI235" s="93">
        <f>AF235*AG235</f>
        <v>0</v>
      </c>
      <c r="AJ235" s="7"/>
      <c r="AK235" s="15"/>
      <c r="AL235" s="7"/>
      <c r="AM235" s="49"/>
      <c r="AN235" s="71"/>
      <c r="AO235"/>
      <c r="AP235" s="140" t="s">
        <v>243</v>
      </c>
      <c r="AQ235" s="1"/>
      <c r="AR235" s="12"/>
      <c r="AS235" s="13"/>
      <c r="AT235" s="14"/>
      <c r="AU235" s="93">
        <f>AR235*AS235</f>
        <v>0</v>
      </c>
      <c r="AV235" s="7"/>
      <c r="AW235" s="15"/>
      <c r="AX235" s="7"/>
      <c r="AY235" s="49"/>
      <c r="AZ235" s="71"/>
    </row>
    <row r="236" spans="3:52" s="2" customFormat="1" ht="12.75"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ht="12.75"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ht="12.75"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297</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
        <v>89</v>
      </c>
      <c r="G242" s="79"/>
      <c r="H242" s="79"/>
      <c r="I242" s="79"/>
      <c r="J242" s="69"/>
      <c r="K242" s="79"/>
      <c r="L242" s="80"/>
      <c r="M242" s="79"/>
      <c r="N242" s="80"/>
      <c r="O242" s="81"/>
      <c r="P242" s="70"/>
      <c r="R242" s="76" t="s">
        <v>89</v>
      </c>
      <c r="S242" s="79"/>
      <c r="T242" s="79"/>
      <c r="U242" s="79"/>
      <c r="V242" s="69"/>
      <c r="W242" s="79"/>
      <c r="X242" s="80"/>
      <c r="Y242" s="79"/>
      <c r="Z242" s="80"/>
      <c r="AA242" s="81"/>
      <c r="AB242" s="70"/>
      <c r="AD242" s="76" t="s">
        <v>89</v>
      </c>
      <c r="AE242" s="79"/>
      <c r="AF242" s="79"/>
      <c r="AG242" s="79"/>
      <c r="AH242" s="69"/>
      <c r="AI242" s="79"/>
      <c r="AJ242" s="80"/>
      <c r="AK242" s="79"/>
      <c r="AL242" s="80"/>
      <c r="AM242" s="81"/>
      <c r="AN242" s="70"/>
      <c r="AO242"/>
      <c r="AP242" s="76" t="s">
        <v>89</v>
      </c>
      <c r="AQ242" s="79"/>
      <c r="AR242" s="79"/>
      <c r="AS242" s="79"/>
      <c r="AT242" s="69"/>
      <c r="AU242" s="79"/>
      <c r="AV242" s="80"/>
      <c r="AW242" s="79"/>
      <c r="AX242" s="80"/>
      <c r="AY242" s="81"/>
      <c r="AZ242" s="70"/>
    </row>
    <row r="243" spans="3:52" s="2" customFormat="1" ht="12.75"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ht="12.75" x14ac:dyDescent="0.2">
      <c r="C244" s="65" t="str">
        <f>'Begroting Totale Project'!C242</f>
        <v>Activiteit 10.1, inzet eigen uren</v>
      </c>
      <c r="D244" s="109">
        <f>K244+W244+AI244+AU244</f>
        <v>0</v>
      </c>
      <c r="F244" s="78" t="s">
        <v>106</v>
      </c>
      <c r="G244" s="1"/>
      <c r="H244" s="12"/>
      <c r="I244" s="13"/>
      <c r="J244" s="14"/>
      <c r="K244" s="93">
        <f>H244*I244</f>
        <v>0</v>
      </c>
      <c r="L244" s="7"/>
      <c r="M244" s="15"/>
      <c r="N244" s="7"/>
      <c r="O244" s="49"/>
      <c r="P244" s="71"/>
      <c r="R244" s="78" t="s">
        <v>106</v>
      </c>
      <c r="S244" s="1"/>
      <c r="T244" s="12"/>
      <c r="U244" s="13"/>
      <c r="V244" s="14"/>
      <c r="W244" s="93">
        <f>T244*U244</f>
        <v>0</v>
      </c>
      <c r="X244" s="7"/>
      <c r="Y244" s="15"/>
      <c r="Z244" s="7"/>
      <c r="AA244" s="49"/>
      <c r="AB244" s="71"/>
      <c r="AD244" s="78" t="s">
        <v>106</v>
      </c>
      <c r="AE244" s="1"/>
      <c r="AF244" s="12"/>
      <c r="AG244" s="13"/>
      <c r="AH244" s="14"/>
      <c r="AI244" s="93">
        <f>AF244*AG244</f>
        <v>0</v>
      </c>
      <c r="AJ244" s="7"/>
      <c r="AK244" s="15"/>
      <c r="AL244" s="7"/>
      <c r="AM244" s="49"/>
      <c r="AN244" s="71"/>
      <c r="AO244"/>
      <c r="AP244" s="78" t="s">
        <v>106</v>
      </c>
      <c r="AQ244" s="1"/>
      <c r="AR244" s="12"/>
      <c r="AS244" s="13"/>
      <c r="AT244" s="14"/>
      <c r="AU244" s="93">
        <f>AR244*AS244</f>
        <v>0</v>
      </c>
      <c r="AV244" s="7"/>
      <c r="AW244" s="15"/>
      <c r="AX244" s="7"/>
      <c r="AY244" s="49"/>
      <c r="AZ244" s="71"/>
    </row>
    <row r="245" spans="3:52" s="2" customFormat="1" ht="12.75" x14ac:dyDescent="0.2">
      <c r="C245" s="65" t="str">
        <f>'Begroting Totale Project'!C243</f>
        <v>Activiteit 10.2, inzet eigen uren</v>
      </c>
      <c r="D245" s="109">
        <f t="shared" ref="D245:D247" si="27">K245+W245+AI245+AU245</f>
        <v>0</v>
      </c>
      <c r="F245" s="78" t="s">
        <v>107</v>
      </c>
      <c r="G245" s="1"/>
      <c r="H245" s="12"/>
      <c r="I245" s="13"/>
      <c r="J245" s="14"/>
      <c r="K245" s="93">
        <f>H245*I245</f>
        <v>0</v>
      </c>
      <c r="L245" s="7"/>
      <c r="M245" s="15"/>
      <c r="N245" s="7"/>
      <c r="O245" s="49"/>
      <c r="P245" s="71"/>
      <c r="R245" s="78" t="s">
        <v>107</v>
      </c>
      <c r="S245" s="1"/>
      <c r="T245" s="12"/>
      <c r="U245" s="13"/>
      <c r="V245" s="14"/>
      <c r="W245" s="93">
        <f>T245*U245</f>
        <v>0</v>
      </c>
      <c r="X245" s="7"/>
      <c r="Y245" s="15"/>
      <c r="Z245" s="7"/>
      <c r="AA245" s="49"/>
      <c r="AB245" s="71"/>
      <c r="AD245" s="78" t="s">
        <v>107</v>
      </c>
      <c r="AE245" s="1"/>
      <c r="AF245" s="12"/>
      <c r="AG245" s="13"/>
      <c r="AH245" s="14"/>
      <c r="AI245" s="93">
        <f>AF245*AG245</f>
        <v>0</v>
      </c>
      <c r="AJ245" s="7"/>
      <c r="AK245" s="15"/>
      <c r="AL245" s="7"/>
      <c r="AM245" s="49"/>
      <c r="AN245" s="71"/>
      <c r="AO245"/>
      <c r="AP245" s="78" t="s">
        <v>107</v>
      </c>
      <c r="AQ245" s="1"/>
      <c r="AR245" s="12"/>
      <c r="AS245" s="13"/>
      <c r="AT245" s="14"/>
      <c r="AU245" s="93">
        <f>AR245*AS245</f>
        <v>0</v>
      </c>
      <c r="AV245" s="7"/>
      <c r="AW245" s="15"/>
      <c r="AX245" s="7"/>
      <c r="AY245" s="49"/>
      <c r="AZ245" s="71"/>
    </row>
    <row r="246" spans="3:52" s="2" customFormat="1" ht="12.75" x14ac:dyDescent="0.2">
      <c r="C246" s="65" t="str">
        <f>'Begroting Totale Project'!C244</f>
        <v>Activiteit 10.3, inzet eigen uren</v>
      </c>
      <c r="D246" s="109">
        <f t="shared" si="27"/>
        <v>0</v>
      </c>
      <c r="F246" s="78" t="s">
        <v>108</v>
      </c>
      <c r="G246" s="1"/>
      <c r="H246" s="12"/>
      <c r="I246" s="13"/>
      <c r="J246" s="14"/>
      <c r="K246" s="93">
        <f>H246*I246</f>
        <v>0</v>
      </c>
      <c r="L246" s="7"/>
      <c r="M246" s="15"/>
      <c r="N246" s="7"/>
      <c r="O246" s="49"/>
      <c r="P246" s="71"/>
      <c r="R246" s="78" t="s">
        <v>108</v>
      </c>
      <c r="S246" s="1"/>
      <c r="T246" s="12"/>
      <c r="U246" s="13"/>
      <c r="V246" s="14"/>
      <c r="W246" s="93">
        <f>T246*U246</f>
        <v>0</v>
      </c>
      <c r="X246" s="7"/>
      <c r="Y246" s="15"/>
      <c r="Z246" s="7"/>
      <c r="AA246" s="49"/>
      <c r="AB246" s="71"/>
      <c r="AD246" s="78" t="s">
        <v>108</v>
      </c>
      <c r="AE246" s="1"/>
      <c r="AF246" s="12"/>
      <c r="AG246" s="13"/>
      <c r="AH246" s="14"/>
      <c r="AI246" s="93">
        <f>AF246*AG246</f>
        <v>0</v>
      </c>
      <c r="AJ246" s="7"/>
      <c r="AK246" s="15"/>
      <c r="AL246" s="7"/>
      <c r="AM246" s="49"/>
      <c r="AN246" s="71"/>
      <c r="AO246"/>
      <c r="AP246" s="78" t="s">
        <v>108</v>
      </c>
      <c r="AQ246" s="1"/>
      <c r="AR246" s="12"/>
      <c r="AS246" s="13"/>
      <c r="AT246" s="14"/>
      <c r="AU246" s="93">
        <f>AR246*AS246</f>
        <v>0</v>
      </c>
      <c r="AV246" s="7"/>
      <c r="AW246" s="15"/>
      <c r="AX246" s="7"/>
      <c r="AY246" s="49"/>
      <c r="AZ246" s="71"/>
    </row>
    <row r="247" spans="3:52" s="2" customFormat="1" ht="12.75" x14ac:dyDescent="0.2">
      <c r="C247" s="65" t="str">
        <f>'Begroting Totale Project'!C245</f>
        <v>Activiteit 10.4, inzet eigen uren</v>
      </c>
      <c r="D247" s="109">
        <f t="shared" si="27"/>
        <v>0</v>
      </c>
      <c r="F247" s="78" t="s">
        <v>109</v>
      </c>
      <c r="G247" s="1"/>
      <c r="H247" s="12"/>
      <c r="I247" s="13"/>
      <c r="J247" s="4"/>
      <c r="K247" s="93">
        <f>H247*I247</f>
        <v>0</v>
      </c>
      <c r="L247" s="7"/>
      <c r="M247" s="15"/>
      <c r="N247" s="7"/>
      <c r="O247" s="49"/>
      <c r="P247" s="71"/>
      <c r="R247" s="78" t="s">
        <v>109</v>
      </c>
      <c r="S247" s="1"/>
      <c r="T247" s="12"/>
      <c r="U247" s="13"/>
      <c r="V247" s="4"/>
      <c r="W247" s="93">
        <f>T247*U247</f>
        <v>0</v>
      </c>
      <c r="X247" s="7"/>
      <c r="Y247" s="15"/>
      <c r="Z247" s="7"/>
      <c r="AA247" s="49"/>
      <c r="AB247" s="71"/>
      <c r="AD247" s="78" t="s">
        <v>109</v>
      </c>
      <c r="AE247" s="1"/>
      <c r="AF247" s="12"/>
      <c r="AG247" s="13"/>
      <c r="AH247" s="4"/>
      <c r="AI247" s="93">
        <f>AF247*AG247</f>
        <v>0</v>
      </c>
      <c r="AJ247" s="7"/>
      <c r="AK247" s="15"/>
      <c r="AL247" s="7"/>
      <c r="AM247" s="49"/>
      <c r="AN247" s="71"/>
      <c r="AO247"/>
      <c r="AP247" s="78" t="s">
        <v>109</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ht="12.75"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ht="12.75"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ht="12.75" x14ac:dyDescent="0.2">
      <c r="C251" s="65" t="str">
        <f>'Begroting Totale Project'!C249</f>
        <v>Activiteit 10.1, inhuur</v>
      </c>
      <c r="D251" s="109">
        <f>K251+W251+AI251+AU251</f>
        <v>0</v>
      </c>
      <c r="F251" s="78" t="s">
        <v>175</v>
      </c>
      <c r="G251" s="1"/>
      <c r="H251" s="1"/>
      <c r="I251" s="94"/>
      <c r="J251" s="4"/>
      <c r="K251" s="93">
        <f>H251*I251</f>
        <v>0</v>
      </c>
      <c r="L251" s="7"/>
      <c r="M251" s="15"/>
      <c r="N251" s="7"/>
      <c r="O251" s="49"/>
      <c r="P251" s="71"/>
      <c r="R251" s="78" t="s">
        <v>175</v>
      </c>
      <c r="S251" s="1"/>
      <c r="T251" s="1"/>
      <c r="U251" s="94"/>
      <c r="V251" s="4"/>
      <c r="W251" s="93">
        <f>T251*U251</f>
        <v>0</v>
      </c>
      <c r="X251" s="7"/>
      <c r="Y251" s="15"/>
      <c r="Z251" s="7"/>
      <c r="AA251" s="49"/>
      <c r="AB251" s="71"/>
      <c r="AD251" s="78" t="s">
        <v>175</v>
      </c>
      <c r="AE251" s="1"/>
      <c r="AF251" s="1"/>
      <c r="AG251" s="94"/>
      <c r="AH251" s="4"/>
      <c r="AI251" s="93">
        <f>AF251*AG251</f>
        <v>0</v>
      </c>
      <c r="AJ251" s="7"/>
      <c r="AK251" s="15"/>
      <c r="AL251" s="7"/>
      <c r="AM251" s="49"/>
      <c r="AN251" s="71"/>
      <c r="AO251"/>
      <c r="AP251" s="78" t="s">
        <v>175</v>
      </c>
      <c r="AQ251" s="1"/>
      <c r="AR251" s="1"/>
      <c r="AS251" s="94"/>
      <c r="AT251" s="4"/>
      <c r="AU251" s="93">
        <f>AR251*AS251</f>
        <v>0</v>
      </c>
      <c r="AV251" s="7"/>
      <c r="AW251" s="15"/>
      <c r="AX251" s="7"/>
      <c r="AY251" s="49"/>
      <c r="AZ251" s="71"/>
    </row>
    <row r="252" spans="3:52" s="2" customFormat="1" ht="12.75" x14ac:dyDescent="0.2">
      <c r="C252" s="65" t="str">
        <f>'Begroting Totale Project'!C250</f>
        <v>Activiteit 10.2, inhuur</v>
      </c>
      <c r="D252" s="109">
        <f t="shared" ref="D252:D254" si="28">K252+W252+AI252+AU252</f>
        <v>0</v>
      </c>
      <c r="F252" s="78" t="s">
        <v>176</v>
      </c>
      <c r="G252" s="1"/>
      <c r="H252" s="1"/>
      <c r="I252" s="94"/>
      <c r="J252" s="4"/>
      <c r="K252" s="93">
        <f>H252*I252</f>
        <v>0</v>
      </c>
      <c r="L252" s="7"/>
      <c r="M252" s="15"/>
      <c r="N252" s="7"/>
      <c r="O252" s="49"/>
      <c r="P252" s="71"/>
      <c r="R252" s="78" t="s">
        <v>176</v>
      </c>
      <c r="S252" s="1"/>
      <c r="T252" s="1"/>
      <c r="U252" s="94"/>
      <c r="V252" s="4"/>
      <c r="W252" s="93">
        <f>T252*U252</f>
        <v>0</v>
      </c>
      <c r="X252" s="7"/>
      <c r="Y252" s="15"/>
      <c r="Z252" s="7"/>
      <c r="AA252" s="49"/>
      <c r="AB252" s="71"/>
      <c r="AD252" s="78" t="s">
        <v>176</v>
      </c>
      <c r="AE252" s="1"/>
      <c r="AF252" s="1"/>
      <c r="AG252" s="94"/>
      <c r="AH252" s="4"/>
      <c r="AI252" s="93">
        <f>AF252*AG252</f>
        <v>0</v>
      </c>
      <c r="AJ252" s="7"/>
      <c r="AK252" s="15"/>
      <c r="AL252" s="7"/>
      <c r="AM252" s="49"/>
      <c r="AN252" s="71"/>
      <c r="AO252"/>
      <c r="AP252" s="78" t="s">
        <v>176</v>
      </c>
      <c r="AQ252" s="1"/>
      <c r="AR252" s="1"/>
      <c r="AS252" s="94"/>
      <c r="AT252" s="4"/>
      <c r="AU252" s="93">
        <f>AR252*AS252</f>
        <v>0</v>
      </c>
      <c r="AV252" s="7"/>
      <c r="AW252" s="15"/>
      <c r="AX252" s="7"/>
      <c r="AY252" s="49"/>
      <c r="AZ252" s="71"/>
    </row>
    <row r="253" spans="3:52" s="2" customFormat="1" ht="12.75" x14ac:dyDescent="0.2">
      <c r="C253" s="65" t="str">
        <f>'Begroting Totale Project'!C251</f>
        <v>Activiteit 10.3, inhuur</v>
      </c>
      <c r="D253" s="109">
        <f t="shared" si="28"/>
        <v>0</v>
      </c>
      <c r="F253" s="78" t="s">
        <v>177</v>
      </c>
      <c r="G253" s="1"/>
      <c r="H253" s="1"/>
      <c r="I253" s="94"/>
      <c r="J253" s="4"/>
      <c r="K253" s="93">
        <f>H253*I253</f>
        <v>0</v>
      </c>
      <c r="L253" s="7"/>
      <c r="M253" s="15"/>
      <c r="N253" s="7"/>
      <c r="O253" s="49"/>
      <c r="P253" s="71"/>
      <c r="R253" s="78" t="s">
        <v>177</v>
      </c>
      <c r="S253" s="1"/>
      <c r="T253" s="1"/>
      <c r="U253" s="94"/>
      <c r="V253" s="4"/>
      <c r="W253" s="93">
        <f>T253*U253</f>
        <v>0</v>
      </c>
      <c r="X253" s="7"/>
      <c r="Y253" s="15"/>
      <c r="Z253" s="7"/>
      <c r="AA253" s="49"/>
      <c r="AB253" s="71"/>
      <c r="AD253" s="78" t="s">
        <v>177</v>
      </c>
      <c r="AE253" s="1"/>
      <c r="AF253" s="1"/>
      <c r="AG253" s="94"/>
      <c r="AH253" s="4"/>
      <c r="AI253" s="93">
        <f>AF253*AG253</f>
        <v>0</v>
      </c>
      <c r="AJ253" s="7"/>
      <c r="AK253" s="15"/>
      <c r="AL253" s="7"/>
      <c r="AM253" s="49"/>
      <c r="AN253" s="71"/>
      <c r="AO253"/>
      <c r="AP253" s="78" t="s">
        <v>177</v>
      </c>
      <c r="AQ253" s="1"/>
      <c r="AR253" s="1"/>
      <c r="AS253" s="94"/>
      <c r="AT253" s="4"/>
      <c r="AU253" s="93">
        <f>AR253*AS253</f>
        <v>0</v>
      </c>
      <c r="AV253" s="7"/>
      <c r="AW253" s="15"/>
      <c r="AX253" s="7"/>
      <c r="AY253" s="49"/>
      <c r="AZ253" s="71"/>
    </row>
    <row r="254" spans="3:52" s="2" customFormat="1" ht="12.75" x14ac:dyDescent="0.2">
      <c r="C254" s="65" t="str">
        <f>'Begroting Totale Project'!C252</f>
        <v>Activiteit 10.4, inhuur</v>
      </c>
      <c r="D254" s="109">
        <f t="shared" si="28"/>
        <v>0</v>
      </c>
      <c r="F254" s="78" t="s">
        <v>178</v>
      </c>
      <c r="G254" s="1"/>
      <c r="H254" s="1"/>
      <c r="I254" s="94"/>
      <c r="J254" s="4"/>
      <c r="K254" s="93">
        <f>H254*I254</f>
        <v>0</v>
      </c>
      <c r="L254" s="7"/>
      <c r="M254" s="15"/>
      <c r="N254" s="7"/>
      <c r="O254" s="49"/>
      <c r="P254" s="71"/>
      <c r="R254" s="78" t="s">
        <v>178</v>
      </c>
      <c r="S254" s="1"/>
      <c r="T254" s="1"/>
      <c r="U254" s="94"/>
      <c r="V254" s="4"/>
      <c r="W254" s="93">
        <f>T254*U254</f>
        <v>0</v>
      </c>
      <c r="X254" s="7"/>
      <c r="Y254" s="15"/>
      <c r="Z254" s="7"/>
      <c r="AA254" s="49"/>
      <c r="AB254" s="71"/>
      <c r="AD254" s="78" t="s">
        <v>178</v>
      </c>
      <c r="AE254" s="1"/>
      <c r="AF254" s="1"/>
      <c r="AG254" s="94"/>
      <c r="AH254" s="4"/>
      <c r="AI254" s="93">
        <f>AF254*AG254</f>
        <v>0</v>
      </c>
      <c r="AJ254" s="7"/>
      <c r="AK254" s="15"/>
      <c r="AL254" s="7"/>
      <c r="AM254" s="49"/>
      <c r="AN254" s="71"/>
      <c r="AO254"/>
      <c r="AP254" s="78" t="s">
        <v>178</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ht="12.75"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ht="12.75"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ht="12.75" x14ac:dyDescent="0.2">
      <c r="C258" s="65" t="str">
        <f>'Begroting Totale Project'!C256</f>
        <v>Activiteit 10.1, kosten</v>
      </c>
      <c r="D258" s="109">
        <f>K258+W258+AI258+AU258</f>
        <v>0</v>
      </c>
      <c r="F258" s="140" t="s">
        <v>222</v>
      </c>
      <c r="G258" s="1"/>
      <c r="H258" s="12"/>
      <c r="I258" s="13"/>
      <c r="J258" s="14"/>
      <c r="K258" s="93">
        <f>H258*I258</f>
        <v>0</v>
      </c>
      <c r="L258" s="7"/>
      <c r="M258" s="15"/>
      <c r="N258" s="7"/>
      <c r="O258" s="49"/>
      <c r="P258" s="71"/>
      <c r="R258" s="140" t="s">
        <v>222</v>
      </c>
      <c r="S258" s="1"/>
      <c r="T258" s="12"/>
      <c r="U258" s="13"/>
      <c r="V258" s="14"/>
      <c r="W258" s="93">
        <f>T258*U258</f>
        <v>0</v>
      </c>
      <c r="X258" s="7"/>
      <c r="Y258" s="15"/>
      <c r="Z258" s="7"/>
      <c r="AA258" s="49"/>
      <c r="AB258" s="71"/>
      <c r="AD258" s="140" t="s">
        <v>222</v>
      </c>
      <c r="AE258" s="1"/>
      <c r="AF258" s="12"/>
      <c r="AG258" s="13"/>
      <c r="AH258" s="14"/>
      <c r="AI258" s="93">
        <f>AF258*AG258</f>
        <v>0</v>
      </c>
      <c r="AJ258" s="7"/>
      <c r="AK258" s="15"/>
      <c r="AL258" s="7"/>
      <c r="AM258" s="49"/>
      <c r="AN258" s="71"/>
      <c r="AO258"/>
      <c r="AP258" s="140" t="s">
        <v>222</v>
      </c>
      <c r="AQ258" s="1"/>
      <c r="AR258" s="12"/>
      <c r="AS258" s="13"/>
      <c r="AT258" s="14"/>
      <c r="AU258" s="93">
        <f>AR258*AS258</f>
        <v>0</v>
      </c>
      <c r="AV258" s="7"/>
      <c r="AW258" s="15"/>
      <c r="AX258" s="7"/>
      <c r="AY258" s="49"/>
      <c r="AZ258" s="71"/>
    </row>
    <row r="259" spans="3:52" s="2" customFormat="1" ht="12.75" x14ac:dyDescent="0.2">
      <c r="C259" s="65" t="str">
        <f>'Begroting Totale Project'!C257</f>
        <v>Activiteit 10.2, kosten</v>
      </c>
      <c r="D259" s="109">
        <f t="shared" ref="D259:D261" si="29">K259+W259+AI259+AU259</f>
        <v>0</v>
      </c>
      <c r="F259" s="140" t="s">
        <v>223</v>
      </c>
      <c r="G259" s="1"/>
      <c r="H259" s="12"/>
      <c r="I259" s="13"/>
      <c r="J259" s="14"/>
      <c r="K259" s="93">
        <f>H259*I259</f>
        <v>0</v>
      </c>
      <c r="L259" s="7"/>
      <c r="M259" s="15"/>
      <c r="N259" s="7"/>
      <c r="O259" s="49"/>
      <c r="P259" s="71"/>
      <c r="R259" s="140" t="s">
        <v>223</v>
      </c>
      <c r="S259" s="1"/>
      <c r="T259" s="12"/>
      <c r="U259" s="13"/>
      <c r="V259" s="14"/>
      <c r="W259" s="93">
        <f>T259*U259</f>
        <v>0</v>
      </c>
      <c r="X259" s="7"/>
      <c r="Y259" s="15"/>
      <c r="Z259" s="7"/>
      <c r="AA259" s="49"/>
      <c r="AB259" s="71"/>
      <c r="AD259" s="140" t="s">
        <v>223</v>
      </c>
      <c r="AE259" s="1"/>
      <c r="AF259" s="12"/>
      <c r="AG259" s="13"/>
      <c r="AH259" s="14"/>
      <c r="AI259" s="93">
        <f>AF259*AG259</f>
        <v>0</v>
      </c>
      <c r="AJ259" s="7"/>
      <c r="AK259" s="15"/>
      <c r="AL259" s="7"/>
      <c r="AM259" s="49"/>
      <c r="AN259" s="71"/>
      <c r="AO259"/>
      <c r="AP259" s="140" t="s">
        <v>223</v>
      </c>
      <c r="AQ259" s="1"/>
      <c r="AR259" s="12"/>
      <c r="AS259" s="13"/>
      <c r="AT259" s="14"/>
      <c r="AU259" s="93">
        <f>AR259*AS259</f>
        <v>0</v>
      </c>
      <c r="AV259" s="7"/>
      <c r="AW259" s="15"/>
      <c r="AX259" s="7"/>
      <c r="AY259" s="49"/>
      <c r="AZ259" s="71"/>
    </row>
    <row r="260" spans="3:52" s="2" customFormat="1" ht="12.75" x14ac:dyDescent="0.2">
      <c r="C260" s="65" t="str">
        <f>'Begroting Totale Project'!C258</f>
        <v>Activiteit 10.3, kosten</v>
      </c>
      <c r="D260" s="109">
        <f t="shared" si="29"/>
        <v>0</v>
      </c>
      <c r="F260" s="140" t="s">
        <v>244</v>
      </c>
      <c r="G260" s="1"/>
      <c r="H260" s="12"/>
      <c r="I260" s="13"/>
      <c r="J260" s="14"/>
      <c r="K260" s="93">
        <f>H260*I260</f>
        <v>0</v>
      </c>
      <c r="L260" s="7"/>
      <c r="M260" s="15"/>
      <c r="N260" s="7"/>
      <c r="O260" s="49"/>
      <c r="P260" s="71"/>
      <c r="R260" s="140" t="s">
        <v>244</v>
      </c>
      <c r="S260" s="1"/>
      <c r="T260" s="12"/>
      <c r="U260" s="13"/>
      <c r="V260" s="14"/>
      <c r="W260" s="93">
        <f>T260*U260</f>
        <v>0</v>
      </c>
      <c r="X260" s="7"/>
      <c r="Y260" s="15"/>
      <c r="Z260" s="7"/>
      <c r="AA260" s="49"/>
      <c r="AB260" s="71"/>
      <c r="AD260" s="140" t="s">
        <v>244</v>
      </c>
      <c r="AE260" s="1"/>
      <c r="AF260" s="12"/>
      <c r="AG260" s="13"/>
      <c r="AH260" s="14"/>
      <c r="AI260" s="93">
        <f>AF260*AG260</f>
        <v>0</v>
      </c>
      <c r="AJ260" s="7"/>
      <c r="AK260" s="15"/>
      <c r="AL260" s="7"/>
      <c r="AM260" s="49"/>
      <c r="AN260" s="71"/>
      <c r="AO260"/>
      <c r="AP260" s="140" t="s">
        <v>244</v>
      </c>
      <c r="AQ260" s="1"/>
      <c r="AR260" s="12"/>
      <c r="AS260" s="13"/>
      <c r="AT260" s="14"/>
      <c r="AU260" s="93">
        <f>AR260*AS260</f>
        <v>0</v>
      </c>
      <c r="AV260" s="7"/>
      <c r="AW260" s="15"/>
      <c r="AX260" s="7"/>
      <c r="AY260" s="49"/>
      <c r="AZ260" s="71"/>
    </row>
    <row r="261" spans="3:52" s="2" customFormat="1" ht="12.75" x14ac:dyDescent="0.2">
      <c r="C261" s="65" t="str">
        <f>'Begroting Totale Project'!C259</f>
        <v>Activiteit 10.4, kosten</v>
      </c>
      <c r="D261" s="109">
        <f t="shared" si="29"/>
        <v>0</v>
      </c>
      <c r="F261" s="140" t="s">
        <v>245</v>
      </c>
      <c r="G261" s="1"/>
      <c r="H261" s="12"/>
      <c r="I261" s="13"/>
      <c r="J261" s="14"/>
      <c r="K261" s="93">
        <f>H261*I261</f>
        <v>0</v>
      </c>
      <c r="L261" s="7"/>
      <c r="M261" s="15"/>
      <c r="N261" s="7"/>
      <c r="O261" s="49"/>
      <c r="P261" s="71"/>
      <c r="R261" s="140" t="s">
        <v>245</v>
      </c>
      <c r="S261" s="1"/>
      <c r="T261" s="12"/>
      <c r="U261" s="13"/>
      <c r="V261" s="14"/>
      <c r="W261" s="93">
        <f>T261*U261</f>
        <v>0</v>
      </c>
      <c r="X261" s="7"/>
      <c r="Y261" s="15"/>
      <c r="Z261" s="7"/>
      <c r="AA261" s="49"/>
      <c r="AB261" s="71"/>
      <c r="AD261" s="140" t="s">
        <v>245</v>
      </c>
      <c r="AE261" s="1"/>
      <c r="AF261" s="12"/>
      <c r="AG261" s="13"/>
      <c r="AH261" s="14"/>
      <c r="AI261" s="93">
        <f>AF261*AG261</f>
        <v>0</v>
      </c>
      <c r="AJ261" s="7"/>
      <c r="AK261" s="15"/>
      <c r="AL261" s="7"/>
      <c r="AM261" s="49"/>
      <c r="AN261" s="71"/>
      <c r="AO261"/>
      <c r="AP261" s="140" t="s">
        <v>245</v>
      </c>
      <c r="AQ261" s="1"/>
      <c r="AR261" s="12"/>
      <c r="AS261" s="13"/>
      <c r="AT261" s="14"/>
      <c r="AU261" s="93">
        <f>AR261*AS261</f>
        <v>0</v>
      </c>
      <c r="AV261" s="7"/>
      <c r="AW261" s="15"/>
      <c r="AX261" s="7"/>
      <c r="AY261" s="49"/>
      <c r="AZ261" s="71"/>
    </row>
    <row r="262" spans="3:52" s="2" customFormat="1" ht="12.75"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ht="12.75"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ht="12.75"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ht="12.75"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ht="12.75"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ht="12.75"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ht="13.5" thickBot="1" x14ac:dyDescent="0.25">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309</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ht="12.75"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ht="12.75"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ht="12.75"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ht="12.75"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ht="12.75"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ht="12.75"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ht="12.75"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ht="12.75"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ht="12.75"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ht="12.75"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ht="12.75"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ht="12.75"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ht="12.75" x14ac:dyDescent="0.2"/>
    <row r="416" spans="3:51" ht="12.75" x14ac:dyDescent="0.2"/>
    <row r="417" ht="12.75" x14ac:dyDescent="0.2"/>
  </sheetData>
  <mergeCells count="1">
    <mergeCell ref="G6:P6"/>
  </mergeCells>
  <conditionalFormatting sqref="D8:D9">
    <cfRule type="expression" dxfId="866" priority="89">
      <formula>#REF!=1</formula>
    </cfRule>
  </conditionalFormatting>
  <conditionalFormatting sqref="D34:D35 D60:D61">
    <cfRule type="expression" dxfId="865" priority="88">
      <formula>#REF!=1</formula>
    </cfRule>
  </conditionalFormatting>
  <conditionalFormatting sqref="D86:D87">
    <cfRule type="expression" dxfId="864" priority="87">
      <formula>#REF!=1</formula>
    </cfRule>
  </conditionalFormatting>
  <conditionalFormatting sqref="D112:D113">
    <cfRule type="expression" dxfId="863" priority="85">
      <formula>#REF!=1</formula>
    </cfRule>
  </conditionalFormatting>
  <conditionalFormatting sqref="D138:D139">
    <cfRule type="expression" dxfId="862" priority="84">
      <formula>#REF!=1</formula>
    </cfRule>
  </conditionalFormatting>
  <conditionalFormatting sqref="D164:D165">
    <cfRule type="expression" dxfId="861" priority="83">
      <formula>#REF!=1</formula>
    </cfRule>
  </conditionalFormatting>
  <conditionalFormatting sqref="D190:D191">
    <cfRule type="expression" dxfId="860" priority="82">
      <formula>#REF!=1</formula>
    </cfRule>
  </conditionalFormatting>
  <conditionalFormatting sqref="D216:D217">
    <cfRule type="expression" dxfId="859" priority="81">
      <formula>#REF!=1</formula>
    </cfRule>
  </conditionalFormatting>
  <conditionalFormatting sqref="D242:D243">
    <cfRule type="expression" dxfId="858" priority="86">
      <formula>#REF!=1</formula>
    </cfRule>
  </conditionalFormatting>
  <conditionalFormatting sqref="D269">
    <cfRule type="expression" dxfId="857" priority="309">
      <formula>#REF!=1</formula>
    </cfRule>
  </conditionalFormatting>
  <conditionalFormatting sqref="D277:D278">
    <cfRule type="expression" dxfId="856" priority="310">
      <formula>#REF!=1</formula>
    </cfRule>
  </conditionalFormatting>
  <conditionalFormatting sqref="D284">
    <cfRule type="expression" dxfId="855" priority="319">
      <formula>#REF!=1</formula>
    </cfRule>
  </conditionalFormatting>
  <conditionalFormatting sqref="D291:D292">
    <cfRule type="expression" dxfId="854" priority="317">
      <formula>#REF!=1</formula>
    </cfRule>
    <cfRule type="expression" dxfId="853" priority="318">
      <formula>#REF!=1</formula>
    </cfRule>
  </conditionalFormatting>
  <conditionalFormatting sqref="D298:D299">
    <cfRule type="expression" dxfId="852" priority="315">
      <formula>#REF!=1</formula>
    </cfRule>
    <cfRule type="expression" dxfId="851" priority="316">
      <formula>#REF!=1</formula>
    </cfRule>
  </conditionalFormatting>
  <conditionalFormatting sqref="D306:D307">
    <cfRule type="expression" dxfId="850" priority="314">
      <formula>#REF!=1</formula>
    </cfRule>
    <cfRule type="expression" dxfId="849" priority="313">
      <formula>#REF!=1</formula>
    </cfRule>
  </conditionalFormatting>
  <conditionalFormatting sqref="D316:D317">
    <cfRule type="expression" dxfId="848" priority="311">
      <formula>#REF!=1</formula>
    </cfRule>
    <cfRule type="expression" dxfId="847" priority="312">
      <formula>#REF!=1</formula>
    </cfRule>
  </conditionalFormatting>
  <conditionalFormatting sqref="G269">
    <cfRule type="expression" dxfId="846" priority="465">
      <formula>#REF!=1</formula>
    </cfRule>
  </conditionalFormatting>
  <conditionalFormatting sqref="G8:I9">
    <cfRule type="expression" dxfId="845" priority="202">
      <formula>#REF!=1</formula>
    </cfRule>
  </conditionalFormatting>
  <conditionalFormatting sqref="G16:I16">
    <cfRule type="expression" dxfId="844" priority="80">
      <formula>#REF!=1</formula>
    </cfRule>
  </conditionalFormatting>
  <conditionalFormatting sqref="G34:I35">
    <cfRule type="expression" dxfId="843" priority="79">
      <formula>#REF!=1</formula>
    </cfRule>
  </conditionalFormatting>
  <conditionalFormatting sqref="G42:I42">
    <cfRule type="expression" dxfId="842" priority="78">
      <formula>#REF!=1</formula>
    </cfRule>
  </conditionalFormatting>
  <conditionalFormatting sqref="G49:I49">
    <cfRule type="expression" dxfId="841" priority="77">
      <formula>#REF!=1</formula>
    </cfRule>
  </conditionalFormatting>
  <conditionalFormatting sqref="G60:I61">
    <cfRule type="expression" dxfId="840" priority="200">
      <formula>#REF!=1</formula>
    </cfRule>
  </conditionalFormatting>
  <conditionalFormatting sqref="G68:I68">
    <cfRule type="expression" dxfId="839" priority="76">
      <formula>#REF!=1</formula>
    </cfRule>
  </conditionalFormatting>
  <conditionalFormatting sqref="G86:I87">
    <cfRule type="expression" dxfId="838" priority="193">
      <formula>#REF!=1</formula>
    </cfRule>
  </conditionalFormatting>
  <conditionalFormatting sqref="G94:I94">
    <cfRule type="expression" dxfId="837" priority="75">
      <formula>#REF!=1</formula>
    </cfRule>
  </conditionalFormatting>
  <conditionalFormatting sqref="G112:I113">
    <cfRule type="expression" dxfId="836" priority="185">
      <formula>#REF!=1</formula>
    </cfRule>
  </conditionalFormatting>
  <conditionalFormatting sqref="G120:I120">
    <cfRule type="expression" dxfId="835" priority="74">
      <formula>#REF!=1</formula>
    </cfRule>
  </conditionalFormatting>
  <conditionalFormatting sqref="G138:I139">
    <cfRule type="expression" dxfId="834" priority="181">
      <formula>#REF!=1</formula>
    </cfRule>
  </conditionalFormatting>
  <conditionalFormatting sqref="G146:I146">
    <cfRule type="expression" dxfId="833" priority="73">
      <formula>#REF!=1</formula>
    </cfRule>
  </conditionalFormatting>
  <conditionalFormatting sqref="G164:I165">
    <cfRule type="expression" dxfId="832" priority="177">
      <formula>#REF!=1</formula>
    </cfRule>
  </conditionalFormatting>
  <conditionalFormatting sqref="G172:I172">
    <cfRule type="expression" dxfId="831" priority="72">
      <formula>#REF!=1</formula>
    </cfRule>
  </conditionalFormatting>
  <conditionalFormatting sqref="G190:I191">
    <cfRule type="expression" dxfId="830" priority="173">
      <formula>#REF!=1</formula>
    </cfRule>
  </conditionalFormatting>
  <conditionalFormatting sqref="G198:I198">
    <cfRule type="expression" dxfId="829" priority="71">
      <formula>#REF!=1</formula>
    </cfRule>
  </conditionalFormatting>
  <conditionalFormatting sqref="G216:I217">
    <cfRule type="expression" dxfId="828" priority="169">
      <formula>#REF!=1</formula>
    </cfRule>
  </conditionalFormatting>
  <conditionalFormatting sqref="G224:I224">
    <cfRule type="expression" dxfId="827" priority="70">
      <formula>#REF!=1</formula>
    </cfRule>
  </conditionalFormatting>
  <conditionalFormatting sqref="G242:I243">
    <cfRule type="expression" dxfId="826" priority="190">
      <formula>#REF!=1</formula>
    </cfRule>
  </conditionalFormatting>
  <conditionalFormatting sqref="G250:I250">
    <cfRule type="expression" dxfId="825" priority="69">
      <formula>#REF!=1</formula>
    </cfRule>
  </conditionalFormatting>
  <conditionalFormatting sqref="K8:K9">
    <cfRule type="expression" dxfId="824" priority="201">
      <formula>#REF!=1</formula>
    </cfRule>
  </conditionalFormatting>
  <conditionalFormatting sqref="K34:K35 K60:K61">
    <cfRule type="expression" dxfId="823" priority="195">
      <formula>#REF!=1</formula>
    </cfRule>
  </conditionalFormatting>
  <conditionalFormatting sqref="K86:K87">
    <cfRule type="expression" dxfId="822" priority="192">
      <formula>#REF!=1</formula>
    </cfRule>
  </conditionalFormatting>
  <conditionalFormatting sqref="K112:K113">
    <cfRule type="expression" dxfId="821" priority="184">
      <formula>#REF!=1</formula>
    </cfRule>
  </conditionalFormatting>
  <conditionalFormatting sqref="K138:K139">
    <cfRule type="expression" dxfId="820" priority="180">
      <formula>#REF!=1</formula>
    </cfRule>
  </conditionalFormatting>
  <conditionalFormatting sqref="K164:K165">
    <cfRule type="expression" dxfId="819" priority="176">
      <formula>#REF!=1</formula>
    </cfRule>
  </conditionalFormatting>
  <conditionalFormatting sqref="K190:K191">
    <cfRule type="expression" dxfId="818" priority="172">
      <formula>#REF!=1</formula>
    </cfRule>
  </conditionalFormatting>
  <conditionalFormatting sqref="K216:K217">
    <cfRule type="expression" dxfId="817" priority="168">
      <formula>#REF!=1</formula>
    </cfRule>
  </conditionalFormatting>
  <conditionalFormatting sqref="K242:K243">
    <cfRule type="expression" dxfId="816" priority="189">
      <formula>#REF!=1</formula>
    </cfRule>
  </conditionalFormatting>
  <conditionalFormatting sqref="K269">
    <cfRule type="expression" dxfId="815" priority="464">
      <formula>#REF!=1</formula>
    </cfRule>
  </conditionalFormatting>
  <conditionalFormatting sqref="K291:K292">
    <cfRule type="expression" dxfId="814" priority="486">
      <formula>#REF!=1</formula>
    </cfRule>
    <cfRule type="expression" dxfId="813" priority="487">
      <formula>#REF!=1</formula>
    </cfRule>
  </conditionalFormatting>
  <conditionalFormatting sqref="K298:K299">
    <cfRule type="expression" dxfId="812" priority="484">
      <formula>#REF!=1</formula>
    </cfRule>
    <cfRule type="expression" dxfId="811" priority="485">
      <formula>#REF!=1</formula>
    </cfRule>
  </conditionalFormatting>
  <conditionalFormatting sqref="K306:K307">
    <cfRule type="expression" dxfId="810" priority="483">
      <formula>#REF!=1</formula>
    </cfRule>
    <cfRule type="expression" dxfId="809" priority="482">
      <formula>#REF!=1</formula>
    </cfRule>
  </conditionalFormatting>
  <conditionalFormatting sqref="K316:K317">
    <cfRule type="expression" dxfId="808" priority="481">
      <formula>#REF!=1</formula>
    </cfRule>
    <cfRule type="expression" dxfId="807" priority="480">
      <formula>#REF!=1</formula>
    </cfRule>
  </conditionalFormatting>
  <conditionalFormatting sqref="M9">
    <cfRule type="expression" dxfId="806" priority="196">
      <formula>#REF!=1</formula>
    </cfRule>
  </conditionalFormatting>
  <conditionalFormatting sqref="M34:M35 M60:M61">
    <cfRule type="expression" dxfId="805" priority="194">
      <formula>#REF!=1</formula>
    </cfRule>
  </conditionalFormatting>
  <conditionalFormatting sqref="M86:M87">
    <cfRule type="expression" dxfId="804" priority="191">
      <formula>#REF!=1</formula>
    </cfRule>
  </conditionalFormatting>
  <conditionalFormatting sqref="M112:M113">
    <cfRule type="expression" dxfId="803" priority="183">
      <formula>#REF!=1</formula>
    </cfRule>
  </conditionalFormatting>
  <conditionalFormatting sqref="M138:M139">
    <cfRule type="expression" dxfId="802" priority="179">
      <formula>#REF!=1</formula>
    </cfRule>
  </conditionalFormatting>
  <conditionalFormatting sqref="M164:M165">
    <cfRule type="expression" dxfId="801" priority="175">
      <formula>#REF!=1</formula>
    </cfRule>
  </conditionalFormatting>
  <conditionalFormatting sqref="M190:M191">
    <cfRule type="expression" dxfId="800" priority="171">
      <formula>#REF!=1</formula>
    </cfRule>
  </conditionalFormatting>
  <conditionalFormatting sqref="M216:M217">
    <cfRule type="expression" dxfId="799" priority="167">
      <formula>#REF!=1</formula>
    </cfRule>
  </conditionalFormatting>
  <conditionalFormatting sqref="M242:M243">
    <cfRule type="expression" dxfId="798" priority="188">
      <formula>#REF!=1</formula>
    </cfRule>
  </conditionalFormatting>
  <conditionalFormatting sqref="M291:M292">
    <cfRule type="expression" dxfId="797" priority="474">
      <formula>#REF!=1</formula>
    </cfRule>
    <cfRule type="expression" dxfId="796" priority="475">
      <formula>#REF!=1</formula>
    </cfRule>
  </conditionalFormatting>
  <conditionalFormatting sqref="M298:M299">
    <cfRule type="expression" dxfId="795" priority="472">
      <formula>#REF!=1</formula>
    </cfRule>
    <cfRule type="expression" dxfId="794" priority="473">
      <formula>#REF!=1</formula>
    </cfRule>
  </conditionalFormatting>
  <conditionalFormatting sqref="M306:M307">
    <cfRule type="expression" dxfId="793" priority="470">
      <formula>#REF!=1</formula>
    </cfRule>
    <cfRule type="expression" dxfId="792" priority="471">
      <formula>#REF!=1</formula>
    </cfRule>
  </conditionalFormatting>
  <conditionalFormatting sqref="M316:M317">
    <cfRule type="expression" dxfId="791" priority="469">
      <formula>#REF!=1</formula>
    </cfRule>
    <cfRule type="expression" dxfId="790" priority="468">
      <formula>#REF!=1</formula>
    </cfRule>
  </conditionalFormatting>
  <conditionalFormatting sqref="O8:O9">
    <cfRule type="expression" dxfId="789" priority="199">
      <formula>#REF!=1</formula>
    </cfRule>
  </conditionalFormatting>
  <conditionalFormatting sqref="O34:O35">
    <cfRule type="expression" dxfId="788" priority="198">
      <formula>#REF!=1</formula>
    </cfRule>
  </conditionalFormatting>
  <conditionalFormatting sqref="O60:O61">
    <cfRule type="expression" dxfId="787" priority="197">
      <formula>#REF!=1</formula>
    </cfRule>
  </conditionalFormatting>
  <conditionalFormatting sqref="O86:O87">
    <cfRule type="expression" dxfId="786" priority="187">
      <formula>#REF!=1</formula>
    </cfRule>
  </conditionalFormatting>
  <conditionalFormatting sqref="O112:O113">
    <cfRule type="expression" dxfId="785" priority="182">
      <formula>#REF!=1</formula>
    </cfRule>
  </conditionalFormatting>
  <conditionalFormatting sqref="O138:O139">
    <cfRule type="expression" dxfId="784" priority="178">
      <formula>#REF!=1</formula>
    </cfRule>
  </conditionalFormatting>
  <conditionalFormatting sqref="O164:O165">
    <cfRule type="expression" dxfId="783" priority="174">
      <formula>#REF!=1</formula>
    </cfRule>
  </conditionalFormatting>
  <conditionalFormatting sqref="O190:O191">
    <cfRule type="expression" dxfId="782" priority="170">
      <formula>#REF!=1</formula>
    </cfRule>
  </conditionalFormatting>
  <conditionalFormatting sqref="O216:O217">
    <cfRule type="expression" dxfId="781" priority="166">
      <formula>#REF!=1</formula>
    </cfRule>
  </conditionalFormatting>
  <conditionalFormatting sqref="O242:O243">
    <cfRule type="expression" dxfId="780" priority="186">
      <formula>#REF!=1</formula>
    </cfRule>
  </conditionalFormatting>
  <conditionalFormatting sqref="O269">
    <cfRule type="expression" dxfId="779" priority="463">
      <formula>#REF!=1</formula>
    </cfRule>
  </conditionalFormatting>
  <conditionalFormatting sqref="S269">
    <cfRule type="expression" dxfId="778" priority="408">
      <formula>#REF!=1</formula>
    </cfRule>
  </conditionalFormatting>
  <conditionalFormatting sqref="S8:U9">
    <cfRule type="expression" dxfId="777" priority="165">
      <formula>#REF!=1</formula>
    </cfRule>
  </conditionalFormatting>
  <conditionalFormatting sqref="S16:U16">
    <cfRule type="expression" dxfId="776" priority="59">
      <formula>#REF!=1</formula>
    </cfRule>
  </conditionalFormatting>
  <conditionalFormatting sqref="S34:U35">
    <cfRule type="expression" dxfId="775" priority="163">
      <formula>#REF!=1</formula>
    </cfRule>
  </conditionalFormatting>
  <conditionalFormatting sqref="S42:U42">
    <cfRule type="expression" dxfId="774" priority="60">
      <formula>#REF!=1</formula>
    </cfRule>
  </conditionalFormatting>
  <conditionalFormatting sqref="S60:U61">
    <cfRule type="expression" dxfId="773" priority="162">
      <formula>#REF!=1</formula>
    </cfRule>
  </conditionalFormatting>
  <conditionalFormatting sqref="S68:U68">
    <cfRule type="expression" dxfId="772" priority="61">
      <formula>#REF!=1</formula>
    </cfRule>
  </conditionalFormatting>
  <conditionalFormatting sqref="S86:U87">
    <cfRule type="expression" dxfId="771" priority="155">
      <formula>#REF!=1</formula>
    </cfRule>
  </conditionalFormatting>
  <conditionalFormatting sqref="S94:U94">
    <cfRule type="expression" dxfId="770" priority="62">
      <formula>#REF!=1</formula>
    </cfRule>
  </conditionalFormatting>
  <conditionalFormatting sqref="S112:U113">
    <cfRule type="expression" dxfId="769" priority="147">
      <formula>#REF!=1</formula>
    </cfRule>
  </conditionalFormatting>
  <conditionalFormatting sqref="S120:U120">
    <cfRule type="expression" dxfId="768" priority="63">
      <formula>#REF!=1</formula>
    </cfRule>
  </conditionalFormatting>
  <conditionalFormatting sqref="S138:U139">
    <cfRule type="expression" dxfId="767" priority="143">
      <formula>#REF!=1</formula>
    </cfRule>
  </conditionalFormatting>
  <conditionalFormatting sqref="S146:U146">
    <cfRule type="expression" dxfId="766" priority="64">
      <formula>#REF!=1</formula>
    </cfRule>
  </conditionalFormatting>
  <conditionalFormatting sqref="S164:U165">
    <cfRule type="expression" dxfId="765" priority="139">
      <formula>#REF!=1</formula>
    </cfRule>
  </conditionalFormatting>
  <conditionalFormatting sqref="S172:U172">
    <cfRule type="expression" dxfId="764" priority="65">
      <formula>#REF!=1</formula>
    </cfRule>
  </conditionalFormatting>
  <conditionalFormatting sqref="S190:U191">
    <cfRule type="expression" dxfId="763" priority="135">
      <formula>#REF!=1</formula>
    </cfRule>
  </conditionalFormatting>
  <conditionalFormatting sqref="S198:U198">
    <cfRule type="expression" dxfId="762" priority="66">
      <formula>#REF!=1</formula>
    </cfRule>
  </conditionalFormatting>
  <conditionalFormatting sqref="S216:U217">
    <cfRule type="expression" dxfId="761" priority="131">
      <formula>#REF!=1</formula>
    </cfRule>
  </conditionalFormatting>
  <conditionalFormatting sqref="S224:U224">
    <cfRule type="expression" dxfId="760" priority="67">
      <formula>#REF!=1</formula>
    </cfRule>
  </conditionalFormatting>
  <conditionalFormatting sqref="S242:U243">
    <cfRule type="expression" dxfId="759" priority="152">
      <formula>#REF!=1</formula>
    </cfRule>
  </conditionalFormatting>
  <conditionalFormatting sqref="S250:U250">
    <cfRule type="expression" dxfId="758" priority="68">
      <formula>#REF!=1</formula>
    </cfRule>
  </conditionalFormatting>
  <conditionalFormatting sqref="W8:W9">
    <cfRule type="expression" dxfId="757" priority="164">
      <formula>#REF!=1</formula>
    </cfRule>
  </conditionalFormatting>
  <conditionalFormatting sqref="W34:W35 W60:W61">
    <cfRule type="expression" dxfId="756" priority="157">
      <formula>#REF!=1</formula>
    </cfRule>
  </conditionalFormatting>
  <conditionalFormatting sqref="W86:W87">
    <cfRule type="expression" dxfId="755" priority="154">
      <formula>#REF!=1</formula>
    </cfRule>
  </conditionalFormatting>
  <conditionalFormatting sqref="W112:W113">
    <cfRule type="expression" dxfId="754" priority="146">
      <formula>#REF!=1</formula>
    </cfRule>
  </conditionalFormatting>
  <conditionalFormatting sqref="W138:W139">
    <cfRule type="expression" dxfId="753" priority="142">
      <formula>#REF!=1</formula>
    </cfRule>
  </conditionalFormatting>
  <conditionalFormatting sqref="W164:W165">
    <cfRule type="expression" dxfId="752" priority="138">
      <formula>#REF!=1</formula>
    </cfRule>
  </conditionalFormatting>
  <conditionalFormatting sqref="W190:W191">
    <cfRule type="expression" dxfId="751" priority="134">
      <formula>#REF!=1</formula>
    </cfRule>
  </conditionalFormatting>
  <conditionalFormatting sqref="W216:W217">
    <cfRule type="expression" dxfId="750" priority="130">
      <formula>#REF!=1</formula>
    </cfRule>
  </conditionalFormatting>
  <conditionalFormatting sqref="W242:W243">
    <cfRule type="expression" dxfId="749" priority="151">
      <formula>#REF!=1</formula>
    </cfRule>
  </conditionalFormatting>
  <conditionalFormatting sqref="W269">
    <cfRule type="expression" dxfId="748" priority="407">
      <formula>#REF!=1</formula>
    </cfRule>
  </conditionalFormatting>
  <conditionalFormatting sqref="W291:W292">
    <cfRule type="expression" dxfId="747" priority="429">
      <formula>#REF!=1</formula>
    </cfRule>
    <cfRule type="expression" dxfId="746" priority="430">
      <formula>#REF!=1</formula>
    </cfRule>
  </conditionalFormatting>
  <conditionalFormatting sqref="W298:W299">
    <cfRule type="expression" dxfId="745" priority="427">
      <formula>#REF!=1</formula>
    </cfRule>
    <cfRule type="expression" dxfId="744" priority="428">
      <formula>#REF!=1</formula>
    </cfRule>
  </conditionalFormatting>
  <conditionalFormatting sqref="W306:W307">
    <cfRule type="expression" dxfId="743" priority="425">
      <formula>#REF!=1</formula>
    </cfRule>
    <cfRule type="expression" dxfId="742" priority="426">
      <formula>#REF!=1</formula>
    </cfRule>
  </conditionalFormatting>
  <conditionalFormatting sqref="W316:W317">
    <cfRule type="expression" dxfId="741" priority="423">
      <formula>#REF!=1</formula>
    </cfRule>
    <cfRule type="expression" dxfId="740" priority="424">
      <formula>#REF!=1</formula>
    </cfRule>
  </conditionalFormatting>
  <conditionalFormatting sqref="Y9">
    <cfRule type="expression" dxfId="739" priority="158">
      <formula>#REF!=1</formula>
    </cfRule>
  </conditionalFormatting>
  <conditionalFormatting sqref="Y34:Y35 Y60:Y61">
    <cfRule type="expression" dxfId="738" priority="156">
      <formula>#REF!=1</formula>
    </cfRule>
  </conditionalFormatting>
  <conditionalFormatting sqref="Y86:Y87">
    <cfRule type="expression" dxfId="737" priority="153">
      <formula>#REF!=1</formula>
    </cfRule>
  </conditionalFormatting>
  <conditionalFormatting sqref="Y112:Y113">
    <cfRule type="expression" dxfId="736" priority="145">
      <formula>#REF!=1</formula>
    </cfRule>
  </conditionalFormatting>
  <conditionalFormatting sqref="Y138:Y139">
    <cfRule type="expression" dxfId="735" priority="141">
      <formula>#REF!=1</formula>
    </cfRule>
  </conditionalFormatting>
  <conditionalFormatting sqref="Y164:Y165">
    <cfRule type="expression" dxfId="734" priority="137">
      <formula>#REF!=1</formula>
    </cfRule>
  </conditionalFormatting>
  <conditionalFormatting sqref="Y190:Y191">
    <cfRule type="expression" dxfId="733" priority="133">
      <formula>#REF!=1</formula>
    </cfRule>
  </conditionalFormatting>
  <conditionalFormatting sqref="Y216:Y217">
    <cfRule type="expression" dxfId="732" priority="129">
      <formula>#REF!=1</formula>
    </cfRule>
  </conditionalFormatting>
  <conditionalFormatting sqref="Y242:Y243">
    <cfRule type="expression" dxfId="731" priority="150">
      <formula>#REF!=1</formula>
    </cfRule>
  </conditionalFormatting>
  <conditionalFormatting sqref="Y291:Y292">
    <cfRule type="expression" dxfId="730" priority="417">
      <formula>#REF!=1</formula>
    </cfRule>
    <cfRule type="expression" dxfId="729" priority="418">
      <formula>#REF!=1</formula>
    </cfRule>
  </conditionalFormatting>
  <conditionalFormatting sqref="Y298:Y299">
    <cfRule type="expression" dxfId="728" priority="416">
      <formula>#REF!=1</formula>
    </cfRule>
    <cfRule type="expression" dxfId="727" priority="415">
      <formula>#REF!=1</formula>
    </cfRule>
  </conditionalFormatting>
  <conditionalFormatting sqref="Y306:Y307">
    <cfRule type="expression" dxfId="726" priority="414">
      <formula>#REF!=1</formula>
    </cfRule>
    <cfRule type="expression" dxfId="725" priority="413">
      <formula>#REF!=1</formula>
    </cfRule>
  </conditionalFormatting>
  <conditionalFormatting sqref="Y316:Y317">
    <cfRule type="expression" dxfId="724" priority="412">
      <formula>#REF!=1</formula>
    </cfRule>
    <cfRule type="expression" dxfId="723" priority="411">
      <formula>#REF!=1</formula>
    </cfRule>
  </conditionalFormatting>
  <conditionalFormatting sqref="AA8:AA9">
    <cfRule type="expression" dxfId="722" priority="161">
      <formula>#REF!=1</formula>
    </cfRule>
  </conditionalFormatting>
  <conditionalFormatting sqref="AA34:AA35">
    <cfRule type="expression" dxfId="721" priority="160">
      <formula>#REF!=1</formula>
    </cfRule>
  </conditionalFormatting>
  <conditionalFormatting sqref="AA60:AA61">
    <cfRule type="expression" dxfId="720" priority="159">
      <formula>#REF!=1</formula>
    </cfRule>
  </conditionalFormatting>
  <conditionalFormatting sqref="AA86:AA87">
    <cfRule type="expression" dxfId="719" priority="149">
      <formula>#REF!=1</formula>
    </cfRule>
  </conditionalFormatting>
  <conditionalFormatting sqref="AA112:AA113">
    <cfRule type="expression" dxfId="718" priority="144">
      <formula>#REF!=1</formula>
    </cfRule>
  </conditionalFormatting>
  <conditionalFormatting sqref="AA138:AA139">
    <cfRule type="expression" dxfId="717" priority="140">
      <formula>#REF!=1</formula>
    </cfRule>
  </conditionalFormatting>
  <conditionalFormatting sqref="AA164:AA165">
    <cfRule type="expression" dxfId="716" priority="136">
      <formula>#REF!=1</formula>
    </cfRule>
  </conditionalFormatting>
  <conditionalFormatting sqref="AA190:AA191">
    <cfRule type="expression" dxfId="715" priority="132">
      <formula>#REF!=1</formula>
    </cfRule>
  </conditionalFormatting>
  <conditionalFormatting sqref="AA216:AA217">
    <cfRule type="expression" dxfId="714" priority="128">
      <formula>#REF!=1</formula>
    </cfRule>
  </conditionalFormatting>
  <conditionalFormatting sqref="AA242:AA243">
    <cfRule type="expression" dxfId="713" priority="148">
      <formula>#REF!=1</formula>
    </cfRule>
  </conditionalFormatting>
  <conditionalFormatting sqref="AA269">
    <cfRule type="expression" dxfId="712" priority="406">
      <formula>#REF!=1</formula>
    </cfRule>
  </conditionalFormatting>
  <conditionalFormatting sqref="AE269">
    <cfRule type="expression" dxfId="711" priority="351">
      <formula>#REF!=1</formula>
    </cfRule>
  </conditionalFormatting>
  <conditionalFormatting sqref="AE8:AG9">
    <cfRule type="expression" dxfId="710" priority="127">
      <formula>#REF!=1</formula>
    </cfRule>
  </conditionalFormatting>
  <conditionalFormatting sqref="AE16:AG16">
    <cfRule type="expression" dxfId="709" priority="58">
      <formula>#REF!=1</formula>
    </cfRule>
  </conditionalFormatting>
  <conditionalFormatting sqref="AE34:AG35">
    <cfRule type="expression" dxfId="708" priority="125">
      <formula>#REF!=1</formula>
    </cfRule>
  </conditionalFormatting>
  <conditionalFormatting sqref="AE42:AG42">
    <cfRule type="expression" dxfId="707" priority="57">
      <formula>#REF!=1</formula>
    </cfRule>
  </conditionalFormatting>
  <conditionalFormatting sqref="AE60:AG61">
    <cfRule type="expression" dxfId="706" priority="124">
      <formula>#REF!=1</formula>
    </cfRule>
  </conditionalFormatting>
  <conditionalFormatting sqref="AE68:AG68">
    <cfRule type="expression" dxfId="705" priority="56">
      <formula>#REF!=1</formula>
    </cfRule>
  </conditionalFormatting>
  <conditionalFormatting sqref="AE86:AG87">
    <cfRule type="expression" dxfId="704" priority="117">
      <formula>#REF!=1</formula>
    </cfRule>
  </conditionalFormatting>
  <conditionalFormatting sqref="AE94:AG94">
    <cfRule type="expression" dxfId="703" priority="55">
      <formula>#REF!=1</formula>
    </cfRule>
  </conditionalFormatting>
  <conditionalFormatting sqref="AE112:AG113">
    <cfRule type="expression" dxfId="702" priority="109">
      <formula>#REF!=1</formula>
    </cfRule>
  </conditionalFormatting>
  <conditionalFormatting sqref="AE120:AG120">
    <cfRule type="expression" dxfId="701" priority="54">
      <formula>#REF!=1</formula>
    </cfRule>
  </conditionalFormatting>
  <conditionalFormatting sqref="AE138:AG139">
    <cfRule type="expression" dxfId="700" priority="105">
      <formula>#REF!=1</formula>
    </cfRule>
  </conditionalFormatting>
  <conditionalFormatting sqref="AE146:AG146">
    <cfRule type="expression" dxfId="699" priority="53">
      <formula>#REF!=1</formula>
    </cfRule>
  </conditionalFormatting>
  <conditionalFormatting sqref="AE164:AG165">
    <cfRule type="expression" dxfId="698" priority="101">
      <formula>#REF!=1</formula>
    </cfRule>
  </conditionalFormatting>
  <conditionalFormatting sqref="AE172:AG172">
    <cfRule type="expression" dxfId="697" priority="52">
      <formula>#REF!=1</formula>
    </cfRule>
  </conditionalFormatting>
  <conditionalFormatting sqref="AE190:AG191">
    <cfRule type="expression" dxfId="696" priority="97">
      <formula>#REF!=1</formula>
    </cfRule>
  </conditionalFormatting>
  <conditionalFormatting sqref="AE198:AG198">
    <cfRule type="expression" dxfId="695" priority="51">
      <formula>#REF!=1</formula>
    </cfRule>
  </conditionalFormatting>
  <conditionalFormatting sqref="AE216:AG217">
    <cfRule type="expression" dxfId="694" priority="93">
      <formula>#REF!=1</formula>
    </cfRule>
  </conditionalFormatting>
  <conditionalFormatting sqref="AE224:AG224">
    <cfRule type="expression" dxfId="693" priority="50">
      <formula>#REF!=1</formula>
    </cfRule>
  </conditionalFormatting>
  <conditionalFormatting sqref="AE242:AG243">
    <cfRule type="expression" dxfId="692" priority="114">
      <formula>#REF!=1</formula>
    </cfRule>
  </conditionalFormatting>
  <conditionalFormatting sqref="AE250:AG250">
    <cfRule type="expression" dxfId="691" priority="49">
      <formula>#REF!=1</formula>
    </cfRule>
  </conditionalFormatting>
  <conditionalFormatting sqref="AI8:AI9">
    <cfRule type="expression" dxfId="690" priority="126">
      <formula>#REF!=1</formula>
    </cfRule>
  </conditionalFormatting>
  <conditionalFormatting sqref="AI34:AI35 AI60:AI61">
    <cfRule type="expression" dxfId="689" priority="119">
      <formula>#REF!=1</formula>
    </cfRule>
  </conditionalFormatting>
  <conditionalFormatting sqref="AI86:AI87">
    <cfRule type="expression" dxfId="688" priority="116">
      <formula>#REF!=1</formula>
    </cfRule>
  </conditionalFormatting>
  <conditionalFormatting sqref="AI112:AI113">
    <cfRule type="expression" dxfId="687" priority="108">
      <formula>#REF!=1</formula>
    </cfRule>
  </conditionalFormatting>
  <conditionalFormatting sqref="AI138:AI139">
    <cfRule type="expression" dxfId="686" priority="104">
      <formula>#REF!=1</formula>
    </cfRule>
  </conditionalFormatting>
  <conditionalFormatting sqref="AI164:AI165">
    <cfRule type="expression" dxfId="685" priority="100">
      <formula>#REF!=1</formula>
    </cfRule>
  </conditionalFormatting>
  <conditionalFormatting sqref="AI190:AI191">
    <cfRule type="expression" dxfId="684" priority="96">
      <formula>#REF!=1</formula>
    </cfRule>
  </conditionalFormatting>
  <conditionalFormatting sqref="AI216:AI217">
    <cfRule type="expression" dxfId="683" priority="92">
      <formula>#REF!=1</formula>
    </cfRule>
  </conditionalFormatting>
  <conditionalFormatting sqref="AI242:AI243">
    <cfRule type="expression" dxfId="682" priority="113">
      <formula>#REF!=1</formula>
    </cfRule>
  </conditionalFormatting>
  <conditionalFormatting sqref="AI269">
    <cfRule type="expression" dxfId="681" priority="350">
      <formula>#REF!=1</formula>
    </cfRule>
  </conditionalFormatting>
  <conditionalFormatting sqref="AI291:AI292">
    <cfRule type="expression" dxfId="680" priority="373">
      <formula>#REF!=1</formula>
    </cfRule>
    <cfRule type="expression" dxfId="679" priority="372">
      <formula>#REF!=1</formula>
    </cfRule>
  </conditionalFormatting>
  <conditionalFormatting sqref="AI298:AI299">
    <cfRule type="expression" dxfId="678" priority="371">
      <formula>#REF!=1</formula>
    </cfRule>
    <cfRule type="expression" dxfId="677" priority="370">
      <formula>#REF!=1</formula>
    </cfRule>
  </conditionalFormatting>
  <conditionalFormatting sqref="AI306:AI307">
    <cfRule type="expression" dxfId="676" priority="369">
      <formula>#REF!=1</formula>
    </cfRule>
    <cfRule type="expression" dxfId="675" priority="368">
      <formula>#REF!=1</formula>
    </cfRule>
  </conditionalFormatting>
  <conditionalFormatting sqref="AI316:AI317">
    <cfRule type="expression" dxfId="674" priority="367">
      <formula>#REF!=1</formula>
    </cfRule>
    <cfRule type="expression" dxfId="673" priority="366">
      <formula>#REF!=1</formula>
    </cfRule>
  </conditionalFormatting>
  <conditionalFormatting sqref="AK9">
    <cfRule type="expression" dxfId="672" priority="120">
      <formula>#REF!=1</formula>
    </cfRule>
  </conditionalFormatting>
  <conditionalFormatting sqref="AK34:AK35 AK60:AK61">
    <cfRule type="expression" dxfId="671" priority="118">
      <formula>#REF!=1</formula>
    </cfRule>
  </conditionalFormatting>
  <conditionalFormatting sqref="AK86:AK87">
    <cfRule type="expression" dxfId="670" priority="115">
      <formula>#REF!=1</formula>
    </cfRule>
  </conditionalFormatting>
  <conditionalFormatting sqref="AK112:AK113">
    <cfRule type="expression" dxfId="669" priority="107">
      <formula>#REF!=1</formula>
    </cfRule>
  </conditionalFormatting>
  <conditionalFormatting sqref="AK138:AK139">
    <cfRule type="expression" dxfId="668" priority="103">
      <formula>#REF!=1</formula>
    </cfRule>
  </conditionalFormatting>
  <conditionalFormatting sqref="AK164:AK165">
    <cfRule type="expression" dxfId="667" priority="99">
      <formula>#REF!=1</formula>
    </cfRule>
  </conditionalFormatting>
  <conditionalFormatting sqref="AK190:AK191">
    <cfRule type="expression" dxfId="666" priority="95">
      <formula>#REF!=1</formula>
    </cfRule>
  </conditionalFormatting>
  <conditionalFormatting sqref="AK216:AK217">
    <cfRule type="expression" dxfId="665" priority="91">
      <formula>#REF!=1</formula>
    </cfRule>
  </conditionalFormatting>
  <conditionalFormatting sqref="AK242:AK243">
    <cfRule type="expression" dxfId="664" priority="112">
      <formula>#REF!=1</formula>
    </cfRule>
  </conditionalFormatting>
  <conditionalFormatting sqref="AK291:AK292">
    <cfRule type="expression" dxfId="663" priority="361">
      <formula>#REF!=1</formula>
    </cfRule>
    <cfRule type="expression" dxfId="662" priority="360">
      <formula>#REF!=1</formula>
    </cfRule>
  </conditionalFormatting>
  <conditionalFormatting sqref="AK298:AK299">
    <cfRule type="expression" dxfId="661" priority="358">
      <formula>#REF!=1</formula>
    </cfRule>
    <cfRule type="expression" dxfId="660" priority="359">
      <formula>#REF!=1</formula>
    </cfRule>
  </conditionalFormatting>
  <conditionalFormatting sqref="AK306:AK307">
    <cfRule type="expression" dxfId="659" priority="357">
      <formula>#REF!=1</formula>
    </cfRule>
    <cfRule type="expression" dxfId="658" priority="356">
      <formula>#REF!=1</formula>
    </cfRule>
  </conditionalFormatting>
  <conditionalFormatting sqref="AK316:AK317">
    <cfRule type="expression" dxfId="657" priority="354">
      <formula>#REF!=1</formula>
    </cfRule>
    <cfRule type="expression" dxfId="656" priority="355">
      <formula>#REF!=1</formula>
    </cfRule>
  </conditionalFormatting>
  <conditionalFormatting sqref="AM8:AM9">
    <cfRule type="expression" dxfId="655" priority="123">
      <formula>#REF!=1</formula>
    </cfRule>
  </conditionalFormatting>
  <conditionalFormatting sqref="AM34:AM35">
    <cfRule type="expression" dxfId="654" priority="122">
      <formula>#REF!=1</formula>
    </cfRule>
  </conditionalFormatting>
  <conditionalFormatting sqref="AM60:AM61">
    <cfRule type="expression" dxfId="653" priority="121">
      <formula>#REF!=1</formula>
    </cfRule>
  </conditionalFormatting>
  <conditionalFormatting sqref="AM86:AM87">
    <cfRule type="expression" dxfId="652" priority="111">
      <formula>#REF!=1</formula>
    </cfRule>
  </conditionalFormatting>
  <conditionalFormatting sqref="AM112:AM113">
    <cfRule type="expression" dxfId="651" priority="106">
      <formula>#REF!=1</formula>
    </cfRule>
  </conditionalFormatting>
  <conditionalFormatting sqref="AM138:AM139">
    <cfRule type="expression" dxfId="650" priority="102">
      <formula>#REF!=1</formula>
    </cfRule>
  </conditionalFormatting>
  <conditionalFormatting sqref="AM164:AM165">
    <cfRule type="expression" dxfId="649" priority="98">
      <formula>#REF!=1</formula>
    </cfRule>
  </conditionalFormatting>
  <conditionalFormatting sqref="AM190:AM191">
    <cfRule type="expression" dxfId="648" priority="94">
      <formula>#REF!=1</formula>
    </cfRule>
  </conditionalFormatting>
  <conditionalFormatting sqref="AM216:AM217">
    <cfRule type="expression" dxfId="647" priority="90">
      <formula>#REF!=1</formula>
    </cfRule>
  </conditionalFormatting>
  <conditionalFormatting sqref="AM242:AM243">
    <cfRule type="expression" dxfId="646" priority="110">
      <formula>#REF!=1</formula>
    </cfRule>
  </conditionalFormatting>
  <conditionalFormatting sqref="AM269">
    <cfRule type="expression" dxfId="645" priority="349">
      <formula>#REF!=1</formula>
    </cfRule>
  </conditionalFormatting>
  <conditionalFormatting sqref="AQ269">
    <cfRule type="expression" dxfId="644" priority="243">
      <formula>#REF!=1</formula>
    </cfRule>
  </conditionalFormatting>
  <conditionalFormatting sqref="AQ8:AS9">
    <cfRule type="expression" dxfId="643" priority="48">
      <formula>#REF!=1</formula>
    </cfRule>
  </conditionalFormatting>
  <conditionalFormatting sqref="AQ16:AS16">
    <cfRule type="expression" dxfId="642" priority="10">
      <formula>#REF!=1</formula>
    </cfRule>
  </conditionalFormatting>
  <conditionalFormatting sqref="AQ34:AS35">
    <cfRule type="expression" dxfId="641" priority="46">
      <formula>#REF!=1</formula>
    </cfRule>
  </conditionalFormatting>
  <conditionalFormatting sqref="AQ42:AS42">
    <cfRule type="expression" dxfId="640" priority="9">
      <formula>#REF!=1</formula>
    </cfRule>
  </conditionalFormatting>
  <conditionalFormatting sqref="AQ60:AS61">
    <cfRule type="expression" dxfId="639" priority="45">
      <formula>#REF!=1</formula>
    </cfRule>
  </conditionalFormatting>
  <conditionalFormatting sqref="AQ68:AS68">
    <cfRule type="expression" dxfId="638" priority="8">
      <formula>#REF!=1</formula>
    </cfRule>
  </conditionalFormatting>
  <conditionalFormatting sqref="AQ86:AS87">
    <cfRule type="expression" dxfId="637" priority="38">
      <formula>#REF!=1</formula>
    </cfRule>
  </conditionalFormatting>
  <conditionalFormatting sqref="AQ94:AS94">
    <cfRule type="expression" dxfId="636" priority="7">
      <formula>#REF!=1</formula>
    </cfRule>
  </conditionalFormatting>
  <conditionalFormatting sqref="AQ112:AS113">
    <cfRule type="expression" dxfId="635" priority="30">
      <formula>#REF!=1</formula>
    </cfRule>
  </conditionalFormatting>
  <conditionalFormatting sqref="AQ120:AS120">
    <cfRule type="expression" dxfId="634" priority="6">
      <formula>#REF!=1</formula>
    </cfRule>
  </conditionalFormatting>
  <conditionalFormatting sqref="AQ138:AS139">
    <cfRule type="expression" dxfId="633" priority="26">
      <formula>#REF!=1</formula>
    </cfRule>
  </conditionalFormatting>
  <conditionalFormatting sqref="AQ146:AS146">
    <cfRule type="expression" dxfId="632" priority="5">
      <formula>#REF!=1</formula>
    </cfRule>
  </conditionalFormatting>
  <conditionalFormatting sqref="AQ164:AS165">
    <cfRule type="expression" dxfId="631" priority="22">
      <formula>#REF!=1</formula>
    </cfRule>
  </conditionalFormatting>
  <conditionalFormatting sqref="AQ172:AS172">
    <cfRule type="expression" dxfId="630" priority="4">
      <formula>#REF!=1</formula>
    </cfRule>
  </conditionalFormatting>
  <conditionalFormatting sqref="AQ190:AS191">
    <cfRule type="expression" dxfId="629" priority="18">
      <formula>#REF!=1</formula>
    </cfRule>
  </conditionalFormatting>
  <conditionalFormatting sqref="AQ198:AS198">
    <cfRule type="expression" dxfId="628" priority="3">
      <formula>#REF!=1</formula>
    </cfRule>
  </conditionalFormatting>
  <conditionalFormatting sqref="AQ216:AS217">
    <cfRule type="expression" dxfId="627" priority="14">
      <formula>#REF!=1</formula>
    </cfRule>
  </conditionalFormatting>
  <conditionalFormatting sqref="AQ224:AS224">
    <cfRule type="expression" dxfId="626" priority="2">
      <formula>#REF!=1</formula>
    </cfRule>
  </conditionalFormatting>
  <conditionalFormatting sqref="AQ242:AS243">
    <cfRule type="expression" dxfId="625" priority="35">
      <formula>#REF!=1</formula>
    </cfRule>
  </conditionalFormatting>
  <conditionalFormatting sqref="AQ250:AS250">
    <cfRule type="expression" dxfId="624" priority="1">
      <formula>#REF!=1</formula>
    </cfRule>
  </conditionalFormatting>
  <conditionalFormatting sqref="AU8:AU9">
    <cfRule type="expression" dxfId="623" priority="47">
      <formula>#REF!=1</formula>
    </cfRule>
  </conditionalFormatting>
  <conditionalFormatting sqref="AU34:AU35 AU60:AU61">
    <cfRule type="expression" dxfId="622" priority="40">
      <formula>#REF!=1</formula>
    </cfRule>
  </conditionalFormatting>
  <conditionalFormatting sqref="AU86:AU87">
    <cfRule type="expression" dxfId="621" priority="37">
      <formula>#REF!=1</formula>
    </cfRule>
  </conditionalFormatting>
  <conditionalFormatting sqref="AU112:AU113">
    <cfRule type="expression" dxfId="620" priority="29">
      <formula>#REF!=1</formula>
    </cfRule>
  </conditionalFormatting>
  <conditionalFormatting sqref="AU138:AU139">
    <cfRule type="expression" dxfId="619" priority="25">
      <formula>#REF!=1</formula>
    </cfRule>
  </conditionalFormatting>
  <conditionalFormatting sqref="AU164:AU165">
    <cfRule type="expression" dxfId="618" priority="21">
      <formula>#REF!=1</formula>
    </cfRule>
  </conditionalFormatting>
  <conditionalFormatting sqref="AU190:AU191">
    <cfRule type="expression" dxfId="617" priority="17">
      <formula>#REF!=1</formula>
    </cfRule>
  </conditionalFormatting>
  <conditionalFormatting sqref="AU216:AU217">
    <cfRule type="expression" dxfId="616" priority="13">
      <formula>#REF!=1</formula>
    </cfRule>
  </conditionalFormatting>
  <conditionalFormatting sqref="AU242:AU243">
    <cfRule type="expression" dxfId="615" priority="34">
      <formula>#REF!=1</formula>
    </cfRule>
  </conditionalFormatting>
  <conditionalFormatting sqref="AU269">
    <cfRule type="expression" dxfId="614" priority="242">
      <formula>#REF!=1</formula>
    </cfRule>
  </conditionalFormatting>
  <conditionalFormatting sqref="AU291:AU292">
    <cfRule type="expression" dxfId="613" priority="265">
      <formula>#REF!=1</formula>
    </cfRule>
    <cfRule type="expression" dxfId="612" priority="264">
      <formula>#REF!=1</formula>
    </cfRule>
  </conditionalFormatting>
  <conditionalFormatting sqref="AU298:AU299">
    <cfRule type="expression" dxfId="611" priority="262">
      <formula>#REF!=1</formula>
    </cfRule>
    <cfRule type="expression" dxfId="610" priority="263">
      <formula>#REF!=1</formula>
    </cfRule>
  </conditionalFormatting>
  <conditionalFormatting sqref="AU306:AU307">
    <cfRule type="expression" dxfId="609" priority="260">
      <formula>#REF!=1</formula>
    </cfRule>
    <cfRule type="expression" dxfId="608" priority="261">
      <formula>#REF!=1</formula>
    </cfRule>
  </conditionalFormatting>
  <conditionalFormatting sqref="AU316:AU317">
    <cfRule type="expression" dxfId="607" priority="259">
      <formula>#REF!=1</formula>
    </cfRule>
    <cfRule type="expression" dxfId="606" priority="258">
      <formula>#REF!=1</formula>
    </cfRule>
  </conditionalFormatting>
  <conditionalFormatting sqref="AW9">
    <cfRule type="expression" dxfId="605" priority="41">
      <formula>#REF!=1</formula>
    </cfRule>
  </conditionalFormatting>
  <conditionalFormatting sqref="AW34:AW35 AW60:AW61">
    <cfRule type="expression" dxfId="604" priority="39">
      <formula>#REF!=1</formula>
    </cfRule>
  </conditionalFormatting>
  <conditionalFormatting sqref="AW86:AW87">
    <cfRule type="expression" dxfId="603" priority="36">
      <formula>#REF!=1</formula>
    </cfRule>
  </conditionalFormatting>
  <conditionalFormatting sqref="AW112:AW113">
    <cfRule type="expression" dxfId="602" priority="28">
      <formula>#REF!=1</formula>
    </cfRule>
  </conditionalFormatting>
  <conditionalFormatting sqref="AW138:AW139">
    <cfRule type="expression" dxfId="601" priority="24">
      <formula>#REF!=1</formula>
    </cfRule>
  </conditionalFormatting>
  <conditionalFormatting sqref="AW164:AW165">
    <cfRule type="expression" dxfId="600" priority="20">
      <formula>#REF!=1</formula>
    </cfRule>
  </conditionalFormatting>
  <conditionalFormatting sqref="AW190:AW191">
    <cfRule type="expression" dxfId="599" priority="16">
      <formula>#REF!=1</formula>
    </cfRule>
  </conditionalFormatting>
  <conditionalFormatting sqref="AW216:AW217">
    <cfRule type="expression" dxfId="598" priority="12">
      <formula>#REF!=1</formula>
    </cfRule>
  </conditionalFormatting>
  <conditionalFormatting sqref="AW242:AW243">
    <cfRule type="expression" dxfId="597" priority="33">
      <formula>#REF!=1</formula>
    </cfRule>
  </conditionalFormatting>
  <conditionalFormatting sqref="AW291:AW292">
    <cfRule type="expression" dxfId="596" priority="253">
      <formula>#REF!=1</formula>
    </cfRule>
    <cfRule type="expression" dxfId="595" priority="252">
      <formula>#REF!=1</formula>
    </cfRule>
  </conditionalFormatting>
  <conditionalFormatting sqref="AW298:AW299">
    <cfRule type="expression" dxfId="594" priority="251">
      <formula>#REF!=1</formula>
    </cfRule>
    <cfRule type="expression" dxfId="593" priority="250">
      <formula>#REF!=1</formula>
    </cfRule>
  </conditionalFormatting>
  <conditionalFormatting sqref="AW306:AW307">
    <cfRule type="expression" dxfId="592" priority="249">
      <formula>#REF!=1</formula>
    </cfRule>
    <cfRule type="expression" dxfId="591" priority="248">
      <formula>#REF!=1</formula>
    </cfRule>
  </conditionalFormatting>
  <conditionalFormatting sqref="AW316:AW317">
    <cfRule type="expression" dxfId="590" priority="247">
      <formula>#REF!=1</formula>
    </cfRule>
    <cfRule type="expression" dxfId="589" priority="246">
      <formula>#REF!=1</formula>
    </cfRule>
  </conditionalFormatting>
  <conditionalFormatting sqref="AY8:AY9">
    <cfRule type="expression" dxfId="588" priority="44">
      <formula>#REF!=1</formula>
    </cfRule>
  </conditionalFormatting>
  <conditionalFormatting sqref="AY34:AY35">
    <cfRule type="expression" dxfId="587" priority="43">
      <formula>#REF!=1</formula>
    </cfRule>
  </conditionalFormatting>
  <conditionalFormatting sqref="AY60:AY61">
    <cfRule type="expression" dxfId="586" priority="42">
      <formula>#REF!=1</formula>
    </cfRule>
  </conditionalFormatting>
  <conditionalFormatting sqref="AY86:AY87">
    <cfRule type="expression" dxfId="585" priority="32">
      <formula>#REF!=1</formula>
    </cfRule>
  </conditionalFormatting>
  <conditionalFormatting sqref="AY112:AY113">
    <cfRule type="expression" dxfId="584" priority="27">
      <formula>#REF!=1</formula>
    </cfRule>
  </conditionalFormatting>
  <conditionalFormatting sqref="AY138:AY139">
    <cfRule type="expression" dxfId="583" priority="23">
      <formula>#REF!=1</formula>
    </cfRule>
  </conditionalFormatting>
  <conditionalFormatting sqref="AY164:AY165">
    <cfRule type="expression" dxfId="582" priority="19">
      <formula>#REF!=1</formula>
    </cfRule>
  </conditionalFormatting>
  <conditionalFormatting sqref="AY190:AY191">
    <cfRule type="expression" dxfId="581" priority="15">
      <formula>#REF!=1</formula>
    </cfRule>
  </conditionalFormatting>
  <conditionalFormatting sqref="AY216:AY217">
    <cfRule type="expression" dxfId="580" priority="11">
      <formula>#REF!=1</formula>
    </cfRule>
  </conditionalFormatting>
  <conditionalFormatting sqref="AY242:AY243">
    <cfRule type="expression" dxfId="579" priority="31">
      <formula>#REF!=1</formula>
    </cfRule>
  </conditionalFormatting>
  <conditionalFormatting sqref="AY269">
    <cfRule type="expression" dxfId="578" priority="241">
      <formula>#REF!=1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CD3BB09-66C9-4CE0-B590-C82913E9D8E8}">
          <x14:formula1>
            <xm:f>Blad1!$A$2:$A$5</xm:f>
          </x14:formula1>
          <xm:sqref>C4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FA04E-539D-46DB-A3EF-6A2825A46698}">
  <sheetPr>
    <tabColor rgb="FFC00000"/>
  </sheetPr>
  <dimension ref="A1:BG417"/>
  <sheetViews>
    <sheetView topLeftCell="B1" zoomScaleNormal="100" workbookViewId="0">
      <selection activeCell="C8" sqref="C8:AZ266"/>
    </sheetView>
  </sheetViews>
  <sheetFormatPr defaultColWidth="9.28515625" defaultRowHeight="0" customHeight="1" zeroHeight="1" x14ac:dyDescent="0.2"/>
  <cols>
    <col min="1" max="1" width="2.28515625" hidden="1" customWidth="1"/>
    <col min="2" max="2" width="0.28515625" customWidth="1"/>
    <col min="3" max="3" width="30.7109375" customWidth="1"/>
    <col min="4" max="4" width="17.7109375" customWidth="1"/>
    <col min="5" max="5" width="7.7109375" customWidth="1"/>
    <col min="6" max="6" width="31.710937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2"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0.2851562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59" s="2" customFormat="1" ht="12.75" x14ac:dyDescent="0.2">
      <c r="B1"/>
      <c r="C1" s="8" t="s">
        <v>385</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59" s="2" customFormat="1" ht="12.75"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59"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59" s="2" customFormat="1" ht="12.75"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59"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59" s="95" customFormat="1" ht="29.65" customHeight="1" x14ac:dyDescent="0.35">
      <c r="A6" s="95">
        <v>1</v>
      </c>
      <c r="B6" s="95">
        <v>1</v>
      </c>
      <c r="C6" s="131" t="s">
        <v>139</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c r="BG6" s="104"/>
    </row>
    <row r="7" spans="1:59"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c r="BG7" s="2"/>
    </row>
    <row r="8" spans="1:59" s="2" customFormat="1" ht="15" x14ac:dyDescent="0.25">
      <c r="C8" s="130" t="str">
        <f>'Begroting Totale Project'!C6</f>
        <v xml:space="preserve">Deelproject 1 </v>
      </c>
      <c r="D8" s="107"/>
      <c r="F8" s="76" t="s">
        <v>60</v>
      </c>
      <c r="G8" s="9"/>
      <c r="H8" s="9"/>
      <c r="I8" s="9"/>
      <c r="J8" s="4"/>
      <c r="K8"/>
      <c r="L8"/>
      <c r="M8" s="60"/>
      <c r="N8" s="10"/>
      <c r="O8" s="48"/>
      <c r="P8" s="70"/>
      <c r="R8" s="76" t="s">
        <v>60</v>
      </c>
      <c r="S8" s="9"/>
      <c r="T8" s="9"/>
      <c r="U8" s="9"/>
      <c r="V8" s="4"/>
      <c r="W8"/>
      <c r="X8"/>
      <c r="Y8" s="60"/>
      <c r="Z8" s="10"/>
      <c r="AA8" s="48"/>
      <c r="AB8" s="70"/>
      <c r="AD8" s="76" t="s">
        <v>60</v>
      </c>
      <c r="AE8" s="9"/>
      <c r="AF8" s="9"/>
      <c r="AG8" s="9"/>
      <c r="AH8" s="4"/>
      <c r="AI8"/>
      <c r="AJ8"/>
      <c r="AK8" s="60"/>
      <c r="AL8" s="10"/>
      <c r="AM8" s="48"/>
      <c r="AN8" s="70"/>
      <c r="AO8"/>
      <c r="AP8" s="76" t="s">
        <v>60</v>
      </c>
      <c r="AQ8" s="9"/>
      <c r="AR8" s="9"/>
      <c r="AS8" s="9"/>
      <c r="AT8" s="4"/>
      <c r="AU8"/>
      <c r="AV8"/>
      <c r="AW8" s="60"/>
      <c r="AX8" s="10"/>
      <c r="AY8" s="48"/>
      <c r="AZ8" s="70"/>
    </row>
    <row r="9" spans="1:59" s="2" customFormat="1" ht="12.75"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59" s="2" customFormat="1" ht="12.75" x14ac:dyDescent="0.2">
      <c r="C10" s="65" t="str">
        <f>'Begroting Totale Project'!C8</f>
        <v>Activiteit 1.1, inzet eigen uren</v>
      </c>
      <c r="D10" s="109">
        <f>K10+W10+AI10+AU10</f>
        <v>0</v>
      </c>
      <c r="F10" s="78" t="s">
        <v>61</v>
      </c>
      <c r="G10" s="1"/>
      <c r="H10" s="12"/>
      <c r="I10" s="40"/>
      <c r="J10" s="14"/>
      <c r="K10" s="93">
        <f>H10*I10</f>
        <v>0</v>
      </c>
      <c r="L10" s="7"/>
      <c r="M10" s="15"/>
      <c r="N10" s="7"/>
      <c r="O10" s="49"/>
      <c r="P10" s="71"/>
      <c r="R10" s="78" t="s">
        <v>61</v>
      </c>
      <c r="S10" s="1"/>
      <c r="T10" s="12"/>
      <c r="U10" s="40"/>
      <c r="V10" s="14"/>
      <c r="W10" s="93">
        <f>T10*U10</f>
        <v>0</v>
      </c>
      <c r="X10" s="7"/>
      <c r="Y10" s="15"/>
      <c r="Z10" s="7"/>
      <c r="AA10" s="49"/>
      <c r="AB10" s="71"/>
      <c r="AD10" s="78" t="s">
        <v>61</v>
      </c>
      <c r="AE10" s="1"/>
      <c r="AF10" s="12"/>
      <c r="AG10" s="40"/>
      <c r="AH10" s="14"/>
      <c r="AI10" s="93">
        <f>AF10*AG10</f>
        <v>0</v>
      </c>
      <c r="AJ10" s="7"/>
      <c r="AK10" s="15"/>
      <c r="AL10" s="7"/>
      <c r="AM10" s="49"/>
      <c r="AN10" s="71"/>
      <c r="AO10"/>
      <c r="AP10" s="78" t="s">
        <v>61</v>
      </c>
      <c r="AQ10" s="1"/>
      <c r="AR10" s="12"/>
      <c r="AS10" s="40"/>
      <c r="AT10" s="14"/>
      <c r="AU10" s="93">
        <f>AR10*AS10</f>
        <v>0</v>
      </c>
      <c r="AV10" s="7"/>
      <c r="AW10" s="15"/>
      <c r="AX10" s="7"/>
      <c r="AY10" s="49"/>
      <c r="AZ10" s="71"/>
    </row>
    <row r="11" spans="1:59" s="2" customFormat="1" ht="12.75" x14ac:dyDescent="0.2">
      <c r="C11" s="65" t="str">
        <f>'Begroting Totale Project'!C9</f>
        <v>Activiteit 1.2, inzet eigen uren</v>
      </c>
      <c r="D11" s="109">
        <f t="shared" ref="D11:D13" si="0">K11+W11+AI11+AU11</f>
        <v>0</v>
      </c>
      <c r="F11" s="78" t="s">
        <v>62</v>
      </c>
      <c r="G11" s="1"/>
      <c r="H11" s="12"/>
      <c r="I11" s="40"/>
      <c r="J11" s="14"/>
      <c r="K11" s="93">
        <f>H11*I11</f>
        <v>0</v>
      </c>
      <c r="L11" s="7"/>
      <c r="M11" s="15"/>
      <c r="N11" s="7"/>
      <c r="O11" s="49"/>
      <c r="P11" s="71"/>
      <c r="R11" s="78" t="s">
        <v>62</v>
      </c>
      <c r="S11" s="1"/>
      <c r="T11" s="12"/>
      <c r="U11" s="40"/>
      <c r="V11" s="14"/>
      <c r="W11" s="93">
        <f>T11*U11</f>
        <v>0</v>
      </c>
      <c r="X11" s="7"/>
      <c r="Y11" s="15"/>
      <c r="Z11" s="7"/>
      <c r="AA11" s="49"/>
      <c r="AB11" s="71"/>
      <c r="AD11" s="78" t="s">
        <v>62</v>
      </c>
      <c r="AE11" s="1"/>
      <c r="AF11" s="12"/>
      <c r="AG11" s="40"/>
      <c r="AH11" s="14"/>
      <c r="AI11" s="93">
        <f>AF11*AG11</f>
        <v>0</v>
      </c>
      <c r="AJ11" s="7"/>
      <c r="AK11" s="15"/>
      <c r="AL11" s="7"/>
      <c r="AM11" s="49"/>
      <c r="AN11" s="71"/>
      <c r="AO11"/>
      <c r="AP11" s="78" t="s">
        <v>62</v>
      </c>
      <c r="AQ11" s="1"/>
      <c r="AR11" s="12"/>
      <c r="AS11" s="40"/>
      <c r="AT11" s="14"/>
      <c r="AU11" s="93">
        <f>AR11*AS11</f>
        <v>0</v>
      </c>
      <c r="AV11" s="7"/>
      <c r="AW11" s="15"/>
      <c r="AX11" s="7"/>
      <c r="AY11" s="49"/>
      <c r="AZ11" s="71"/>
    </row>
    <row r="12" spans="1:59" s="2" customFormat="1" ht="12.75" x14ac:dyDescent="0.2">
      <c r="C12" s="65" t="str">
        <f>'Begroting Totale Project'!C10</f>
        <v>Activiteit 1.3, inzet eigen uren</v>
      </c>
      <c r="D12" s="109">
        <f t="shared" si="0"/>
        <v>0</v>
      </c>
      <c r="F12" s="78" t="s">
        <v>63</v>
      </c>
      <c r="G12" s="1"/>
      <c r="H12" s="12"/>
      <c r="I12" s="40"/>
      <c r="J12" s="14"/>
      <c r="K12" s="93">
        <f>H12*I12</f>
        <v>0</v>
      </c>
      <c r="L12" s="7"/>
      <c r="M12" s="15"/>
      <c r="N12" s="7"/>
      <c r="O12" s="49"/>
      <c r="P12" s="71"/>
      <c r="R12" s="78" t="s">
        <v>63</v>
      </c>
      <c r="S12" s="1"/>
      <c r="T12" s="12"/>
      <c r="U12" s="40"/>
      <c r="V12" s="14"/>
      <c r="W12" s="93">
        <f>T12*U12</f>
        <v>0</v>
      </c>
      <c r="X12" s="7"/>
      <c r="Y12" s="15"/>
      <c r="Z12" s="7"/>
      <c r="AA12" s="49"/>
      <c r="AB12" s="71"/>
      <c r="AD12" s="78" t="s">
        <v>63</v>
      </c>
      <c r="AE12" s="1"/>
      <c r="AF12" s="12"/>
      <c r="AG12" s="40"/>
      <c r="AH12" s="14"/>
      <c r="AI12" s="93">
        <f>AF12*AG12</f>
        <v>0</v>
      </c>
      <c r="AJ12" s="7"/>
      <c r="AK12" s="15"/>
      <c r="AL12" s="7"/>
      <c r="AM12" s="49"/>
      <c r="AN12" s="71"/>
      <c r="AO12"/>
      <c r="AP12" s="78" t="s">
        <v>63</v>
      </c>
      <c r="AQ12" s="1"/>
      <c r="AR12" s="12"/>
      <c r="AS12" s="40"/>
      <c r="AT12" s="14"/>
      <c r="AU12" s="93">
        <f>AR12*AS12</f>
        <v>0</v>
      </c>
      <c r="AV12" s="7"/>
      <c r="AW12" s="15"/>
      <c r="AX12" s="7"/>
      <c r="AY12" s="49"/>
      <c r="AZ12" s="71"/>
    </row>
    <row r="13" spans="1:59" s="2" customFormat="1" ht="12.75" x14ac:dyDescent="0.2">
      <c r="C13" s="65" t="str">
        <f>'Begroting Totale Project'!C11</f>
        <v>Activiteit 1.4, inzet eigen uren</v>
      </c>
      <c r="D13" s="109">
        <f t="shared" si="0"/>
        <v>0</v>
      </c>
      <c r="F13" s="78" t="s">
        <v>64</v>
      </c>
      <c r="G13" s="1"/>
      <c r="H13" s="12"/>
      <c r="I13" s="13"/>
      <c r="J13" s="14"/>
      <c r="K13" s="93">
        <f>H13*I13</f>
        <v>0</v>
      </c>
      <c r="L13" s="7"/>
      <c r="M13" s="15"/>
      <c r="N13" s="7"/>
      <c r="O13" s="49"/>
      <c r="P13" s="71"/>
      <c r="R13" s="78" t="s">
        <v>64</v>
      </c>
      <c r="S13" s="1"/>
      <c r="T13" s="12"/>
      <c r="U13" s="13"/>
      <c r="V13" s="14"/>
      <c r="W13" s="93">
        <f>T13*U13</f>
        <v>0</v>
      </c>
      <c r="X13" s="7"/>
      <c r="Y13" s="15"/>
      <c r="Z13" s="7"/>
      <c r="AA13" s="49"/>
      <c r="AB13" s="71"/>
      <c r="AD13" s="78" t="s">
        <v>64</v>
      </c>
      <c r="AE13" s="1"/>
      <c r="AF13" s="12"/>
      <c r="AG13" s="13"/>
      <c r="AH13" s="14"/>
      <c r="AI13" s="93">
        <f>AF13*AG13</f>
        <v>0</v>
      </c>
      <c r="AJ13" s="7"/>
      <c r="AK13" s="15"/>
      <c r="AL13" s="7"/>
      <c r="AM13" s="49"/>
      <c r="AN13" s="71"/>
      <c r="AO13"/>
      <c r="AP13" s="78" t="s">
        <v>64</v>
      </c>
      <c r="AQ13" s="1"/>
      <c r="AR13" s="12"/>
      <c r="AS13" s="13"/>
      <c r="AT13" s="14"/>
      <c r="AU13" s="93">
        <f>AR13*AS13</f>
        <v>0</v>
      </c>
      <c r="AV13" s="7"/>
      <c r="AW13" s="15"/>
      <c r="AX13" s="7"/>
      <c r="AY13" s="49"/>
      <c r="AZ13" s="71"/>
    </row>
    <row r="14" spans="1:59"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59" s="2" customFormat="1" ht="12.75"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59" s="2" customFormat="1" ht="12.75"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ht="12.75" x14ac:dyDescent="0.2">
      <c r="C17" s="65" t="str">
        <f>'Begroting Totale Project'!C15</f>
        <v>Activiteit 1.1, inhuur</v>
      </c>
      <c r="D17" s="109">
        <f>K17+W17+AI17+AU17</f>
        <v>0</v>
      </c>
      <c r="E17" s="121"/>
      <c r="F17" s="140" t="s">
        <v>142</v>
      </c>
      <c r="G17" s="1"/>
      <c r="H17" s="12"/>
      <c r="I17" s="13"/>
      <c r="J17" s="14"/>
      <c r="K17" s="93">
        <f>H17*I17</f>
        <v>0</v>
      </c>
      <c r="L17" s="7"/>
      <c r="M17" s="15"/>
      <c r="N17" s="7"/>
      <c r="O17" s="49"/>
      <c r="P17" s="71"/>
      <c r="R17" s="140" t="s">
        <v>142</v>
      </c>
      <c r="S17" s="1"/>
      <c r="T17" s="12"/>
      <c r="U17" s="13"/>
      <c r="V17" s="14"/>
      <c r="W17" s="93">
        <f>T17*U17</f>
        <v>0</v>
      </c>
      <c r="X17" s="7"/>
      <c r="Y17" s="15"/>
      <c r="Z17" s="7"/>
      <c r="AA17" s="49"/>
      <c r="AB17" s="71"/>
      <c r="AD17" s="140" t="s">
        <v>142</v>
      </c>
      <c r="AE17" s="1"/>
      <c r="AF17" s="12"/>
      <c r="AG17" s="13"/>
      <c r="AH17" s="14"/>
      <c r="AI17" s="93">
        <f>AF17*AG17</f>
        <v>0</v>
      </c>
      <c r="AJ17" s="7"/>
      <c r="AK17" s="15"/>
      <c r="AL17" s="7"/>
      <c r="AM17" s="49"/>
      <c r="AN17" s="71"/>
      <c r="AO17"/>
      <c r="AP17" s="140" t="s">
        <v>142</v>
      </c>
      <c r="AQ17" s="1"/>
      <c r="AR17" s="12"/>
      <c r="AS17" s="13"/>
      <c r="AT17" s="14"/>
      <c r="AU17" s="93">
        <f>AR17*AS17</f>
        <v>0</v>
      </c>
      <c r="AV17" s="7"/>
      <c r="AW17" s="15"/>
      <c r="AX17" s="7"/>
      <c r="AY17" s="49"/>
      <c r="AZ17" s="71"/>
    </row>
    <row r="18" spans="3:52" s="2" customFormat="1" ht="12.75" x14ac:dyDescent="0.2">
      <c r="C18" s="65" t="str">
        <f>'Begroting Totale Project'!C16</f>
        <v>Activiteit 1.2, inhuur</v>
      </c>
      <c r="D18" s="109">
        <f t="shared" ref="D18:D20" si="1">K18+W18+AI18+AU18</f>
        <v>0</v>
      </c>
      <c r="E18" s="121"/>
      <c r="F18" s="140" t="s">
        <v>143</v>
      </c>
      <c r="G18" s="1"/>
      <c r="H18" s="12"/>
      <c r="I18" s="13"/>
      <c r="J18" s="14"/>
      <c r="K18" s="93">
        <f>H18*I18</f>
        <v>0</v>
      </c>
      <c r="L18" s="7"/>
      <c r="M18" s="15"/>
      <c r="N18" s="7"/>
      <c r="O18" s="49"/>
      <c r="P18" s="71"/>
      <c r="R18" s="140" t="s">
        <v>143</v>
      </c>
      <c r="S18" s="1"/>
      <c r="T18" s="12"/>
      <c r="U18" s="13"/>
      <c r="V18" s="14"/>
      <c r="W18" s="93">
        <f>T18*U18</f>
        <v>0</v>
      </c>
      <c r="X18" s="7"/>
      <c r="Y18" s="15"/>
      <c r="Z18" s="7"/>
      <c r="AA18" s="49"/>
      <c r="AB18" s="71"/>
      <c r="AD18" s="140" t="s">
        <v>143</v>
      </c>
      <c r="AE18" s="1"/>
      <c r="AF18" s="12"/>
      <c r="AG18" s="13"/>
      <c r="AH18" s="14"/>
      <c r="AI18" s="93">
        <f>AF18*AG18</f>
        <v>0</v>
      </c>
      <c r="AJ18" s="7"/>
      <c r="AK18" s="15"/>
      <c r="AL18" s="7"/>
      <c r="AM18" s="49"/>
      <c r="AN18" s="71"/>
      <c r="AO18"/>
      <c r="AP18" s="140" t="s">
        <v>143</v>
      </c>
      <c r="AQ18" s="1"/>
      <c r="AR18" s="12"/>
      <c r="AS18" s="13"/>
      <c r="AT18" s="14"/>
      <c r="AU18" s="93">
        <f>AR18*AS18</f>
        <v>0</v>
      </c>
      <c r="AV18" s="7"/>
      <c r="AW18" s="15"/>
      <c r="AX18" s="7"/>
      <c r="AY18" s="49"/>
      <c r="AZ18" s="71"/>
    </row>
    <row r="19" spans="3:52" s="2" customFormat="1" ht="12.75" x14ac:dyDescent="0.2">
      <c r="C19" s="65" t="str">
        <f>'Begroting Totale Project'!C17</f>
        <v>Activiteit 1.3, inhuur</v>
      </c>
      <c r="D19" s="109">
        <f t="shared" si="1"/>
        <v>0</v>
      </c>
      <c r="E19" s="121"/>
      <c r="F19" s="140" t="s">
        <v>144</v>
      </c>
      <c r="G19" s="1"/>
      <c r="H19" s="12"/>
      <c r="I19" s="13"/>
      <c r="J19" s="14"/>
      <c r="K19" s="93">
        <f>H19*I19</f>
        <v>0</v>
      </c>
      <c r="L19" s="7"/>
      <c r="M19" s="15"/>
      <c r="N19" s="7"/>
      <c r="O19" s="49"/>
      <c r="P19" s="71"/>
      <c r="R19" s="140" t="s">
        <v>144</v>
      </c>
      <c r="S19" s="1"/>
      <c r="T19" s="12"/>
      <c r="U19" s="13"/>
      <c r="V19" s="14"/>
      <c r="W19" s="93">
        <f>T19*U19</f>
        <v>0</v>
      </c>
      <c r="X19" s="7"/>
      <c r="Y19" s="15"/>
      <c r="Z19" s="7"/>
      <c r="AA19" s="49"/>
      <c r="AB19" s="71"/>
      <c r="AD19" s="140" t="s">
        <v>144</v>
      </c>
      <c r="AE19" s="1"/>
      <c r="AF19" s="12"/>
      <c r="AG19" s="13"/>
      <c r="AH19" s="14"/>
      <c r="AI19" s="93">
        <f>AF19*AG19</f>
        <v>0</v>
      </c>
      <c r="AJ19" s="7"/>
      <c r="AK19" s="15"/>
      <c r="AL19" s="7"/>
      <c r="AM19" s="49"/>
      <c r="AN19" s="71"/>
      <c r="AO19"/>
      <c r="AP19" s="140" t="s">
        <v>144</v>
      </c>
      <c r="AQ19" s="1"/>
      <c r="AR19" s="12"/>
      <c r="AS19" s="13"/>
      <c r="AT19" s="14"/>
      <c r="AU19" s="93">
        <f>AR19*AS19</f>
        <v>0</v>
      </c>
      <c r="AV19" s="7"/>
      <c r="AW19" s="15"/>
      <c r="AX19" s="7"/>
      <c r="AY19" s="49"/>
      <c r="AZ19" s="71"/>
    </row>
    <row r="20" spans="3:52" s="2" customFormat="1" ht="12.75" x14ac:dyDescent="0.2">
      <c r="C20" s="65" t="str">
        <f>'Begroting Totale Project'!C18</f>
        <v>Activiteit 1.4, inhuur</v>
      </c>
      <c r="D20" s="109">
        <f t="shared" si="1"/>
        <v>0</v>
      </c>
      <c r="E20" s="121"/>
      <c r="F20" s="140" t="s">
        <v>145</v>
      </c>
      <c r="G20" s="1"/>
      <c r="H20" s="12"/>
      <c r="I20" s="13"/>
      <c r="J20" s="14"/>
      <c r="K20" s="93">
        <f>H20*I20</f>
        <v>0</v>
      </c>
      <c r="L20" s="7"/>
      <c r="M20" s="15"/>
      <c r="N20" s="7"/>
      <c r="O20" s="49"/>
      <c r="P20" s="71"/>
      <c r="R20" s="140" t="s">
        <v>145</v>
      </c>
      <c r="S20" s="1"/>
      <c r="T20" s="12"/>
      <c r="U20" s="13"/>
      <c r="V20" s="14"/>
      <c r="W20" s="93">
        <f>T20*U20</f>
        <v>0</v>
      </c>
      <c r="X20" s="7"/>
      <c r="Y20" s="15"/>
      <c r="Z20" s="7"/>
      <c r="AA20" s="49"/>
      <c r="AB20" s="71"/>
      <c r="AD20" s="140" t="s">
        <v>145</v>
      </c>
      <c r="AE20" s="1"/>
      <c r="AF20" s="12"/>
      <c r="AG20" s="13"/>
      <c r="AH20" s="14"/>
      <c r="AI20" s="93">
        <f>AF20*AG20</f>
        <v>0</v>
      </c>
      <c r="AJ20" s="7"/>
      <c r="AK20" s="15"/>
      <c r="AL20" s="7"/>
      <c r="AM20" s="49"/>
      <c r="AN20" s="71"/>
      <c r="AO20"/>
      <c r="AP20" s="140" t="s">
        <v>145</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ht="12.75"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ht="12.75"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ht="12.75" x14ac:dyDescent="0.2">
      <c r="C24" s="65" t="str">
        <f>'Begroting Totale Project'!C22</f>
        <v>Activiteit 1.1, kosten</v>
      </c>
      <c r="D24" s="109">
        <f>K24+W24+AI24+AU24</f>
        <v>0</v>
      </c>
      <c r="F24" s="140" t="s">
        <v>184</v>
      </c>
      <c r="G24" s="1"/>
      <c r="H24" s="12"/>
      <c r="I24" s="13"/>
      <c r="J24" s="14"/>
      <c r="K24" s="93">
        <f>H24*I24</f>
        <v>0</v>
      </c>
      <c r="L24" s="7"/>
      <c r="M24" s="15"/>
      <c r="N24" s="7"/>
      <c r="O24" s="49"/>
      <c r="P24" s="71"/>
      <c r="R24" s="140" t="s">
        <v>184</v>
      </c>
      <c r="S24" s="1"/>
      <c r="T24" s="12"/>
      <c r="U24" s="13"/>
      <c r="V24" s="14"/>
      <c r="W24" s="93">
        <f>T24*U24</f>
        <v>0</v>
      </c>
      <c r="X24" s="7"/>
      <c r="Y24" s="15"/>
      <c r="Z24" s="7"/>
      <c r="AA24" s="49"/>
      <c r="AB24" s="71"/>
      <c r="AD24" s="140" t="s">
        <v>184</v>
      </c>
      <c r="AE24" s="1"/>
      <c r="AF24" s="12"/>
      <c r="AG24" s="13"/>
      <c r="AH24" s="14"/>
      <c r="AI24" s="93">
        <f>AF24*AG24</f>
        <v>0</v>
      </c>
      <c r="AJ24" s="7"/>
      <c r="AK24" s="15"/>
      <c r="AL24" s="7"/>
      <c r="AM24" s="49"/>
      <c r="AN24" s="71"/>
      <c r="AO24"/>
      <c r="AP24" s="140" t="s">
        <v>184</v>
      </c>
      <c r="AQ24" s="1"/>
      <c r="AR24" s="12"/>
      <c r="AS24" s="13"/>
      <c r="AT24" s="14"/>
      <c r="AU24" s="93">
        <f>AR24*AS24</f>
        <v>0</v>
      </c>
      <c r="AV24" s="7"/>
      <c r="AW24" s="15"/>
      <c r="AX24" s="7"/>
      <c r="AY24" s="49"/>
      <c r="AZ24" s="71"/>
    </row>
    <row r="25" spans="3:52" s="2" customFormat="1" ht="12.75" x14ac:dyDescent="0.2">
      <c r="C25" s="65" t="str">
        <f>'Begroting Totale Project'!C23</f>
        <v>Activiteit 1.2, kosten</v>
      </c>
      <c r="D25" s="109">
        <f t="shared" ref="D25:D27" si="2">K25+W25+AI25+AU25</f>
        <v>0</v>
      </c>
      <c r="F25" s="140" t="s">
        <v>185</v>
      </c>
      <c r="G25" s="1"/>
      <c r="H25" s="12"/>
      <c r="I25" s="13"/>
      <c r="J25" s="14"/>
      <c r="K25" s="93">
        <f>H25*I25</f>
        <v>0</v>
      </c>
      <c r="L25" s="7"/>
      <c r="M25" s="15"/>
      <c r="N25" s="7"/>
      <c r="O25" s="49"/>
      <c r="P25" s="71"/>
      <c r="R25" s="140" t="s">
        <v>185</v>
      </c>
      <c r="S25" s="1"/>
      <c r="T25" s="12"/>
      <c r="U25" s="13"/>
      <c r="V25" s="14"/>
      <c r="W25" s="93">
        <f>T25*U25</f>
        <v>0</v>
      </c>
      <c r="X25" s="7"/>
      <c r="Y25" s="15"/>
      <c r="Z25" s="7"/>
      <c r="AA25" s="49"/>
      <c r="AB25" s="71"/>
      <c r="AD25" s="140" t="s">
        <v>185</v>
      </c>
      <c r="AE25" s="1"/>
      <c r="AF25" s="12"/>
      <c r="AG25" s="13"/>
      <c r="AH25" s="14"/>
      <c r="AI25" s="93">
        <f>AF25*AG25</f>
        <v>0</v>
      </c>
      <c r="AJ25" s="7"/>
      <c r="AK25" s="15"/>
      <c r="AL25" s="7"/>
      <c r="AM25" s="49"/>
      <c r="AN25" s="71"/>
      <c r="AO25"/>
      <c r="AP25" s="140" t="s">
        <v>185</v>
      </c>
      <c r="AQ25" s="1"/>
      <c r="AR25" s="12"/>
      <c r="AS25" s="13"/>
      <c r="AT25" s="14"/>
      <c r="AU25" s="93">
        <f>AR25*AS25</f>
        <v>0</v>
      </c>
      <c r="AV25" s="7"/>
      <c r="AW25" s="15"/>
      <c r="AX25" s="7"/>
      <c r="AY25" s="49"/>
      <c r="AZ25" s="71"/>
    </row>
    <row r="26" spans="3:52" s="2" customFormat="1" ht="12.75" x14ac:dyDescent="0.2">
      <c r="C26" s="65" t="str">
        <f>'Begroting Totale Project'!C24</f>
        <v>Activiteit 1.3, kosten</v>
      </c>
      <c r="D26" s="109">
        <f t="shared" si="2"/>
        <v>0</v>
      </c>
      <c r="F26" s="140" t="s">
        <v>226</v>
      </c>
      <c r="G26" s="1"/>
      <c r="H26" s="12"/>
      <c r="I26" s="13"/>
      <c r="J26" s="14"/>
      <c r="K26" s="93">
        <f>H26*I26</f>
        <v>0</v>
      </c>
      <c r="L26" s="7"/>
      <c r="M26" s="15"/>
      <c r="N26" s="7"/>
      <c r="O26" s="49"/>
      <c r="P26" s="71"/>
      <c r="R26" s="140" t="s">
        <v>226</v>
      </c>
      <c r="S26" s="1"/>
      <c r="T26" s="12"/>
      <c r="U26" s="13"/>
      <c r="V26" s="14"/>
      <c r="W26" s="93">
        <f>T26*U26</f>
        <v>0</v>
      </c>
      <c r="X26" s="7"/>
      <c r="Y26" s="15"/>
      <c r="Z26" s="7"/>
      <c r="AA26" s="49"/>
      <c r="AB26" s="71"/>
      <c r="AD26" s="140" t="s">
        <v>226</v>
      </c>
      <c r="AE26" s="1"/>
      <c r="AF26" s="12"/>
      <c r="AG26" s="13"/>
      <c r="AH26" s="14"/>
      <c r="AI26" s="93">
        <f>AF26*AG26</f>
        <v>0</v>
      </c>
      <c r="AJ26" s="7"/>
      <c r="AK26" s="15"/>
      <c r="AL26" s="7"/>
      <c r="AM26" s="49"/>
      <c r="AN26" s="71"/>
      <c r="AO26"/>
      <c r="AP26" s="140" t="s">
        <v>226</v>
      </c>
      <c r="AQ26" s="1"/>
      <c r="AR26" s="12"/>
      <c r="AS26" s="13"/>
      <c r="AT26" s="14"/>
      <c r="AU26" s="93">
        <f>AR26*AS26</f>
        <v>0</v>
      </c>
      <c r="AV26" s="7"/>
      <c r="AW26" s="15"/>
      <c r="AX26" s="7"/>
      <c r="AY26" s="49"/>
      <c r="AZ26" s="71"/>
    </row>
    <row r="27" spans="3:52" s="2" customFormat="1" ht="12.75" x14ac:dyDescent="0.2">
      <c r="C27" s="65" t="str">
        <f>'Begroting Totale Project'!C25</f>
        <v>Activiteit 1.4, kosten</v>
      </c>
      <c r="D27" s="109">
        <f t="shared" si="2"/>
        <v>0</v>
      </c>
      <c r="F27" s="140" t="s">
        <v>227</v>
      </c>
      <c r="G27" s="1"/>
      <c r="H27" s="12"/>
      <c r="I27" s="13"/>
      <c r="J27" s="14"/>
      <c r="K27" s="93">
        <f>H27*I27</f>
        <v>0</v>
      </c>
      <c r="L27" s="7"/>
      <c r="M27" s="15"/>
      <c r="N27" s="7"/>
      <c r="O27" s="49"/>
      <c r="P27" s="71"/>
      <c r="R27" s="140" t="s">
        <v>227</v>
      </c>
      <c r="S27" s="1"/>
      <c r="T27" s="12"/>
      <c r="U27" s="13"/>
      <c r="V27" s="14"/>
      <c r="W27" s="93">
        <f>T27*U27</f>
        <v>0</v>
      </c>
      <c r="X27" s="7"/>
      <c r="Y27" s="15"/>
      <c r="Z27" s="7"/>
      <c r="AA27" s="49"/>
      <c r="AB27" s="71"/>
      <c r="AD27" s="140" t="s">
        <v>227</v>
      </c>
      <c r="AE27" s="1"/>
      <c r="AF27" s="12"/>
      <c r="AG27" s="13"/>
      <c r="AH27" s="14"/>
      <c r="AI27" s="93">
        <f>AF27*AG27</f>
        <v>0</v>
      </c>
      <c r="AJ27" s="7"/>
      <c r="AK27" s="15"/>
      <c r="AL27" s="7"/>
      <c r="AM27" s="49"/>
      <c r="AN27" s="71"/>
      <c r="AO27"/>
      <c r="AP27" s="140" t="s">
        <v>227</v>
      </c>
      <c r="AQ27" s="1"/>
      <c r="AR27" s="12"/>
      <c r="AS27" s="13"/>
      <c r="AT27" s="14"/>
      <c r="AU27" s="93">
        <f>AR27*AS27</f>
        <v>0</v>
      </c>
      <c r="AV27" s="7"/>
      <c r="AW27" s="15"/>
      <c r="AX27" s="7"/>
      <c r="AY27" s="49"/>
      <c r="AZ27" s="71"/>
    </row>
    <row r="28" spans="3:52" s="2" customFormat="1" ht="12.75"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ht="12.75"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ht="12.75"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
        <v>65</v>
      </c>
      <c r="G34" s="79"/>
      <c r="H34" s="79"/>
      <c r="I34" s="79"/>
      <c r="J34" s="69"/>
      <c r="K34" s="79"/>
      <c r="L34" s="80"/>
      <c r="M34" s="79"/>
      <c r="N34" s="80"/>
      <c r="O34" s="81"/>
      <c r="P34" s="70"/>
      <c r="R34" s="76" t="s">
        <v>65</v>
      </c>
      <c r="S34" s="79"/>
      <c r="T34" s="79"/>
      <c r="U34" s="79"/>
      <c r="V34" s="69"/>
      <c r="W34" s="79"/>
      <c r="X34" s="80"/>
      <c r="Y34" s="79"/>
      <c r="Z34" s="80"/>
      <c r="AA34" s="81"/>
      <c r="AB34" s="70"/>
      <c r="AD34" s="76" t="s">
        <v>65</v>
      </c>
      <c r="AE34" s="79"/>
      <c r="AF34" s="79"/>
      <c r="AG34" s="79"/>
      <c r="AH34" s="69"/>
      <c r="AI34" s="79"/>
      <c r="AJ34" s="80"/>
      <c r="AK34" s="79"/>
      <c r="AL34" s="80"/>
      <c r="AM34" s="81"/>
      <c r="AN34" s="70"/>
      <c r="AO34"/>
      <c r="AP34" s="76" t="s">
        <v>65</v>
      </c>
      <c r="AQ34" s="79"/>
      <c r="AR34" s="79"/>
      <c r="AS34" s="79"/>
      <c r="AT34" s="69"/>
      <c r="AU34" s="79"/>
      <c r="AV34" s="80"/>
      <c r="AW34" s="79"/>
      <c r="AX34" s="80"/>
      <c r="AY34" s="81"/>
      <c r="AZ34" s="70"/>
    </row>
    <row r="35" spans="3:52" s="2" customFormat="1" ht="12.75"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ht="12.75" x14ac:dyDescent="0.2">
      <c r="C36" s="65" t="str">
        <f>'Begroting Totale Project'!C34</f>
        <v>Activiteit 2.1, inzet eigen uren</v>
      </c>
      <c r="D36" s="109">
        <f>K36+W36+AI36+AU36</f>
        <v>0</v>
      </c>
      <c r="F36" s="78" t="s">
        <v>66</v>
      </c>
      <c r="G36" s="1"/>
      <c r="H36" s="12"/>
      <c r="I36" s="13"/>
      <c r="J36" s="14"/>
      <c r="K36" s="93">
        <f>H36*I36</f>
        <v>0</v>
      </c>
      <c r="L36" s="7"/>
      <c r="M36" s="15"/>
      <c r="N36" s="7"/>
      <c r="O36" s="49"/>
      <c r="P36" s="71"/>
      <c r="R36" s="78" t="s">
        <v>66</v>
      </c>
      <c r="S36" s="1"/>
      <c r="T36" s="12"/>
      <c r="U36" s="13"/>
      <c r="V36" s="14"/>
      <c r="W36" s="93">
        <f>T36*U36</f>
        <v>0</v>
      </c>
      <c r="X36" s="7"/>
      <c r="Y36" s="15"/>
      <c r="Z36" s="7"/>
      <c r="AA36" s="49"/>
      <c r="AB36" s="71"/>
      <c r="AD36" s="78" t="s">
        <v>66</v>
      </c>
      <c r="AE36" s="1"/>
      <c r="AF36" s="12"/>
      <c r="AG36" s="13"/>
      <c r="AH36" s="14"/>
      <c r="AI36" s="93">
        <f>AF36*AG36</f>
        <v>0</v>
      </c>
      <c r="AJ36" s="7"/>
      <c r="AK36" s="15"/>
      <c r="AL36" s="7"/>
      <c r="AM36" s="49"/>
      <c r="AN36" s="71"/>
      <c r="AO36"/>
      <c r="AP36" s="78" t="s">
        <v>66</v>
      </c>
      <c r="AQ36" s="1"/>
      <c r="AR36" s="12"/>
      <c r="AS36" s="13"/>
      <c r="AT36" s="14"/>
      <c r="AU36" s="93">
        <f>AR36*AS36</f>
        <v>0</v>
      </c>
      <c r="AV36" s="7"/>
      <c r="AW36" s="15"/>
      <c r="AX36" s="7"/>
      <c r="AY36" s="49"/>
      <c r="AZ36" s="71"/>
    </row>
    <row r="37" spans="3:52" s="2" customFormat="1" ht="12.75" x14ac:dyDescent="0.2">
      <c r="C37" s="65" t="str">
        <f>'Begroting Totale Project'!C35</f>
        <v>Activiteit 2.2, inzet eigen uren</v>
      </c>
      <c r="D37" s="109">
        <f t="shared" ref="D37:D39" si="3">K37+W37+AI37+AU37</f>
        <v>0</v>
      </c>
      <c r="F37" s="78" t="s">
        <v>67</v>
      </c>
      <c r="G37" s="1"/>
      <c r="H37" s="12"/>
      <c r="I37" s="13"/>
      <c r="J37" s="14"/>
      <c r="K37" s="93">
        <f>H37*I37</f>
        <v>0</v>
      </c>
      <c r="L37" s="7"/>
      <c r="M37" s="15"/>
      <c r="N37" s="7"/>
      <c r="O37" s="49"/>
      <c r="P37" s="71"/>
      <c r="R37" s="78" t="s">
        <v>67</v>
      </c>
      <c r="S37" s="1"/>
      <c r="T37" s="12"/>
      <c r="U37" s="13"/>
      <c r="V37" s="14"/>
      <c r="W37" s="93">
        <f>T37*U37</f>
        <v>0</v>
      </c>
      <c r="X37" s="7"/>
      <c r="Y37" s="15"/>
      <c r="Z37" s="7"/>
      <c r="AA37" s="49"/>
      <c r="AB37" s="71"/>
      <c r="AD37" s="78" t="s">
        <v>67</v>
      </c>
      <c r="AE37" s="1"/>
      <c r="AF37" s="12"/>
      <c r="AG37" s="13"/>
      <c r="AH37" s="14"/>
      <c r="AI37" s="93">
        <f>AF37*AG37</f>
        <v>0</v>
      </c>
      <c r="AJ37" s="7"/>
      <c r="AK37" s="15"/>
      <c r="AL37" s="7"/>
      <c r="AM37" s="49"/>
      <c r="AN37" s="71"/>
      <c r="AO37"/>
      <c r="AP37" s="78" t="s">
        <v>67</v>
      </c>
      <c r="AQ37" s="1"/>
      <c r="AR37" s="12"/>
      <c r="AS37" s="13"/>
      <c r="AT37" s="14"/>
      <c r="AU37" s="93">
        <f>AR37*AS37</f>
        <v>0</v>
      </c>
      <c r="AV37" s="7"/>
      <c r="AW37" s="15"/>
      <c r="AX37" s="7"/>
      <c r="AY37" s="49"/>
      <c r="AZ37" s="71"/>
    </row>
    <row r="38" spans="3:52" s="2" customFormat="1" ht="12.75" x14ac:dyDescent="0.2">
      <c r="C38" s="65" t="str">
        <f>'Begroting Totale Project'!C36</f>
        <v>Activiteit 2.3, inzet eigen uren</v>
      </c>
      <c r="D38" s="109">
        <f t="shared" si="3"/>
        <v>0</v>
      </c>
      <c r="F38" s="78" t="s">
        <v>68</v>
      </c>
      <c r="G38" s="1"/>
      <c r="H38" s="12"/>
      <c r="I38" s="13"/>
      <c r="J38" s="14"/>
      <c r="K38" s="93">
        <f>H38*I38</f>
        <v>0</v>
      </c>
      <c r="L38" s="7"/>
      <c r="M38" s="15"/>
      <c r="N38" s="7"/>
      <c r="O38" s="49"/>
      <c r="P38" s="71"/>
      <c r="R38" s="78" t="s">
        <v>68</v>
      </c>
      <c r="S38" s="1"/>
      <c r="T38" s="12"/>
      <c r="U38" s="13"/>
      <c r="V38" s="14"/>
      <c r="W38" s="93">
        <f>T38*U38</f>
        <v>0</v>
      </c>
      <c r="X38" s="7"/>
      <c r="Y38" s="15"/>
      <c r="Z38" s="7"/>
      <c r="AA38" s="49"/>
      <c r="AB38" s="71"/>
      <c r="AD38" s="78" t="s">
        <v>68</v>
      </c>
      <c r="AE38" s="1"/>
      <c r="AF38" s="12"/>
      <c r="AG38" s="13"/>
      <c r="AH38" s="14"/>
      <c r="AI38" s="93">
        <f>AF38*AG38</f>
        <v>0</v>
      </c>
      <c r="AJ38" s="7"/>
      <c r="AK38" s="15"/>
      <c r="AL38" s="7"/>
      <c r="AM38" s="49"/>
      <c r="AN38" s="71"/>
      <c r="AO38"/>
      <c r="AP38" s="78" t="s">
        <v>68</v>
      </c>
      <c r="AQ38" s="1"/>
      <c r="AR38" s="12"/>
      <c r="AS38" s="13"/>
      <c r="AT38" s="14"/>
      <c r="AU38" s="93">
        <f>AR38*AS38</f>
        <v>0</v>
      </c>
      <c r="AV38" s="7"/>
      <c r="AW38" s="15"/>
      <c r="AX38" s="7"/>
      <c r="AY38" s="49"/>
      <c r="AZ38" s="71"/>
    </row>
    <row r="39" spans="3:52" s="2" customFormat="1" ht="12.75" x14ac:dyDescent="0.2">
      <c r="C39" s="65" t="str">
        <f>'Begroting Totale Project'!C37</f>
        <v>Activiteit 2.4, inzet eigen uren</v>
      </c>
      <c r="D39" s="109">
        <f t="shared" si="3"/>
        <v>0</v>
      </c>
      <c r="F39" s="78" t="s">
        <v>69</v>
      </c>
      <c r="G39" s="1"/>
      <c r="H39" s="12"/>
      <c r="I39" s="13"/>
      <c r="J39" s="14"/>
      <c r="K39" s="93">
        <f>H39*I39</f>
        <v>0</v>
      </c>
      <c r="L39" s="7"/>
      <c r="M39" s="15"/>
      <c r="N39" s="7"/>
      <c r="O39" s="49"/>
      <c r="P39" s="71"/>
      <c r="R39" s="78" t="s">
        <v>69</v>
      </c>
      <c r="S39" s="1"/>
      <c r="T39" s="12"/>
      <c r="U39" s="13"/>
      <c r="V39" s="14"/>
      <c r="W39" s="93">
        <f>T39*U39</f>
        <v>0</v>
      </c>
      <c r="X39" s="7"/>
      <c r="Y39" s="15"/>
      <c r="Z39" s="7"/>
      <c r="AA39" s="49"/>
      <c r="AB39" s="71"/>
      <c r="AD39" s="78" t="s">
        <v>69</v>
      </c>
      <c r="AE39" s="1"/>
      <c r="AF39" s="12"/>
      <c r="AG39" s="13"/>
      <c r="AH39" s="14"/>
      <c r="AI39" s="93">
        <f>AF39*AG39</f>
        <v>0</v>
      </c>
      <c r="AJ39" s="7"/>
      <c r="AK39" s="15"/>
      <c r="AL39" s="7"/>
      <c r="AM39" s="49"/>
      <c r="AN39" s="71"/>
      <c r="AO39"/>
      <c r="AP39" s="78" t="s">
        <v>69</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ht="12.75"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ht="12.75"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ht="12.75" x14ac:dyDescent="0.2">
      <c r="C43" s="65" t="str">
        <f>'Begroting Totale Project'!C41</f>
        <v>Activiteit 2.1, inhuur</v>
      </c>
      <c r="D43" s="109">
        <f>K43+W43+AI43+AU43</f>
        <v>0</v>
      </c>
      <c r="F43" s="119" t="s">
        <v>146</v>
      </c>
      <c r="G43" s="1"/>
      <c r="H43" s="12"/>
      <c r="I43" s="13"/>
      <c r="J43" s="14"/>
      <c r="K43" s="93">
        <f>H43*I43</f>
        <v>0</v>
      </c>
      <c r="L43" s="7"/>
      <c r="M43" s="15"/>
      <c r="N43" s="7"/>
      <c r="O43" s="49"/>
      <c r="P43" s="71"/>
      <c r="R43" s="119" t="s">
        <v>146</v>
      </c>
      <c r="S43" s="1"/>
      <c r="T43" s="12"/>
      <c r="U43" s="13"/>
      <c r="V43" s="14"/>
      <c r="W43" s="93">
        <f>T43*U43</f>
        <v>0</v>
      </c>
      <c r="X43" s="7"/>
      <c r="Y43" s="15"/>
      <c r="Z43" s="7"/>
      <c r="AA43" s="49"/>
      <c r="AB43" s="71"/>
      <c r="AD43" s="119" t="s">
        <v>146</v>
      </c>
      <c r="AE43" s="1"/>
      <c r="AF43" s="12"/>
      <c r="AG43" s="13"/>
      <c r="AH43" s="14"/>
      <c r="AI43" s="93">
        <f>AF43*AG43</f>
        <v>0</v>
      </c>
      <c r="AJ43" s="7"/>
      <c r="AK43" s="15"/>
      <c r="AL43" s="7"/>
      <c r="AM43" s="49"/>
      <c r="AN43" s="71"/>
      <c r="AO43"/>
      <c r="AP43" s="119" t="s">
        <v>146</v>
      </c>
      <c r="AQ43" s="1"/>
      <c r="AR43" s="12"/>
      <c r="AS43" s="13"/>
      <c r="AT43" s="14"/>
      <c r="AU43" s="93">
        <f>AR43*AS43</f>
        <v>0</v>
      </c>
      <c r="AV43" s="7"/>
      <c r="AW43" s="15"/>
      <c r="AX43" s="7"/>
      <c r="AY43" s="49"/>
      <c r="AZ43" s="71"/>
    </row>
    <row r="44" spans="3:52" s="2" customFormat="1" ht="12.75" x14ac:dyDescent="0.2">
      <c r="C44" s="65" t="str">
        <f>'Begroting Totale Project'!C42</f>
        <v>Activiteit 2.2, inhuur</v>
      </c>
      <c r="D44" s="109">
        <f t="shared" ref="D44:D46" si="4">K44+W44+AI44+AU44</f>
        <v>0</v>
      </c>
      <c r="F44" s="119" t="s">
        <v>181</v>
      </c>
      <c r="G44" s="1"/>
      <c r="H44" s="12"/>
      <c r="I44" s="13"/>
      <c r="J44" s="14"/>
      <c r="K44" s="93">
        <f>H44*I44</f>
        <v>0</v>
      </c>
      <c r="L44" s="7"/>
      <c r="M44" s="15"/>
      <c r="N44" s="7"/>
      <c r="O44" s="49"/>
      <c r="P44" s="71"/>
      <c r="R44" s="119" t="s">
        <v>181</v>
      </c>
      <c r="S44" s="1"/>
      <c r="T44" s="12"/>
      <c r="U44" s="13"/>
      <c r="V44" s="14"/>
      <c r="W44" s="93">
        <f>T44*U44</f>
        <v>0</v>
      </c>
      <c r="X44" s="7"/>
      <c r="Y44" s="15"/>
      <c r="Z44" s="7"/>
      <c r="AA44" s="49"/>
      <c r="AB44" s="71"/>
      <c r="AD44" s="119" t="s">
        <v>181</v>
      </c>
      <c r="AE44" s="1"/>
      <c r="AF44" s="12"/>
      <c r="AG44" s="13"/>
      <c r="AH44" s="14"/>
      <c r="AI44" s="93">
        <f>AF44*AG44</f>
        <v>0</v>
      </c>
      <c r="AJ44" s="7"/>
      <c r="AK44" s="15"/>
      <c r="AL44" s="7"/>
      <c r="AM44" s="49"/>
      <c r="AN44" s="71"/>
      <c r="AO44"/>
      <c r="AP44" s="119" t="s">
        <v>181</v>
      </c>
      <c r="AQ44" s="1"/>
      <c r="AR44" s="12"/>
      <c r="AS44" s="13"/>
      <c r="AT44" s="14"/>
      <c r="AU44" s="93">
        <f>AR44*AS44</f>
        <v>0</v>
      </c>
      <c r="AV44" s="7"/>
      <c r="AW44" s="15"/>
      <c r="AX44" s="7"/>
      <c r="AY44" s="49"/>
      <c r="AZ44" s="71"/>
    </row>
    <row r="45" spans="3:52" s="2" customFormat="1" ht="12.75" x14ac:dyDescent="0.2">
      <c r="C45" s="65" t="str">
        <f>'Begroting Totale Project'!C43</f>
        <v>Activiteit 2.3, inhuur</v>
      </c>
      <c r="D45" s="109">
        <f t="shared" si="4"/>
        <v>0</v>
      </c>
      <c r="F45" s="119" t="s">
        <v>147</v>
      </c>
      <c r="G45" s="1"/>
      <c r="H45" s="12"/>
      <c r="I45" s="13"/>
      <c r="J45" s="14"/>
      <c r="K45" s="93">
        <f>H45*I45</f>
        <v>0</v>
      </c>
      <c r="L45" s="7"/>
      <c r="M45" s="15"/>
      <c r="N45" s="7"/>
      <c r="O45" s="49"/>
      <c r="P45" s="71"/>
      <c r="R45" s="119" t="s">
        <v>147</v>
      </c>
      <c r="S45" s="1"/>
      <c r="T45" s="12"/>
      <c r="U45" s="13"/>
      <c r="V45" s="14"/>
      <c r="W45" s="93">
        <f>T45*U45</f>
        <v>0</v>
      </c>
      <c r="X45" s="7"/>
      <c r="Y45" s="15"/>
      <c r="Z45" s="7"/>
      <c r="AA45" s="49"/>
      <c r="AB45" s="71"/>
      <c r="AD45" s="119" t="s">
        <v>147</v>
      </c>
      <c r="AE45" s="1"/>
      <c r="AF45" s="12"/>
      <c r="AG45" s="13"/>
      <c r="AH45" s="14"/>
      <c r="AI45" s="93">
        <f>AF45*AG45</f>
        <v>0</v>
      </c>
      <c r="AJ45" s="7"/>
      <c r="AK45" s="15"/>
      <c r="AL45" s="7"/>
      <c r="AM45" s="49"/>
      <c r="AN45" s="71"/>
      <c r="AO45"/>
      <c r="AP45" s="119" t="s">
        <v>147</v>
      </c>
      <c r="AQ45" s="1"/>
      <c r="AR45" s="12"/>
      <c r="AS45" s="13"/>
      <c r="AT45" s="14"/>
      <c r="AU45" s="93">
        <f>AR45*AS45</f>
        <v>0</v>
      </c>
      <c r="AV45" s="7"/>
      <c r="AW45" s="15"/>
      <c r="AX45" s="7"/>
      <c r="AY45" s="49"/>
      <c r="AZ45" s="71"/>
    </row>
    <row r="46" spans="3:52" s="2" customFormat="1" ht="12.75" x14ac:dyDescent="0.2">
      <c r="C46" s="65" t="str">
        <f>'Begroting Totale Project'!C44</f>
        <v>Activiteit 2.4, inhuur</v>
      </c>
      <c r="D46" s="109">
        <f t="shared" si="4"/>
        <v>0</v>
      </c>
      <c r="F46" s="119" t="s">
        <v>182</v>
      </c>
      <c r="G46" s="1"/>
      <c r="H46" s="12"/>
      <c r="I46" s="13"/>
      <c r="J46" s="14"/>
      <c r="K46" s="93">
        <f>H46*I46</f>
        <v>0</v>
      </c>
      <c r="L46" s="7"/>
      <c r="M46" s="15"/>
      <c r="N46" s="7"/>
      <c r="O46" s="49"/>
      <c r="P46" s="71"/>
      <c r="R46" s="119" t="s">
        <v>182</v>
      </c>
      <c r="S46" s="1"/>
      <c r="T46" s="12"/>
      <c r="U46" s="13"/>
      <c r="V46" s="14"/>
      <c r="W46" s="93">
        <f>T46*U46</f>
        <v>0</v>
      </c>
      <c r="X46" s="7"/>
      <c r="Y46" s="15"/>
      <c r="Z46" s="7"/>
      <c r="AA46" s="49"/>
      <c r="AB46" s="71"/>
      <c r="AD46" s="119" t="s">
        <v>182</v>
      </c>
      <c r="AE46" s="1"/>
      <c r="AF46" s="12"/>
      <c r="AG46" s="13"/>
      <c r="AH46" s="14"/>
      <c r="AI46" s="93">
        <f>AF46*AG46</f>
        <v>0</v>
      </c>
      <c r="AJ46" s="7"/>
      <c r="AK46" s="15"/>
      <c r="AL46" s="7"/>
      <c r="AM46" s="49"/>
      <c r="AN46" s="71"/>
      <c r="AO46"/>
      <c r="AP46" s="119" t="s">
        <v>182</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ht="12.75"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ht="12.75"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ht="12.75" x14ac:dyDescent="0.2">
      <c r="C50" s="65" t="str">
        <f>'Begroting Totale Project'!C48</f>
        <v>Activiteit 2.1, kosten</v>
      </c>
      <c r="D50" s="109">
        <f>K50+W50+AI50+AU50</f>
        <v>0</v>
      </c>
      <c r="F50" s="140" t="s">
        <v>190</v>
      </c>
      <c r="G50" s="1"/>
      <c r="H50" s="12"/>
      <c r="I50" s="13"/>
      <c r="J50" s="14"/>
      <c r="K50" s="93">
        <f>H50*I50</f>
        <v>0</v>
      </c>
      <c r="L50" s="7"/>
      <c r="M50" s="15"/>
      <c r="N50" s="7"/>
      <c r="O50" s="49"/>
      <c r="P50" s="71"/>
      <c r="R50" s="140" t="s">
        <v>190</v>
      </c>
      <c r="S50" s="1"/>
      <c r="T50" s="12"/>
      <c r="U50" s="13"/>
      <c r="V50" s="14"/>
      <c r="W50" s="93">
        <f>T50*U50</f>
        <v>0</v>
      </c>
      <c r="X50" s="7"/>
      <c r="Y50" s="15"/>
      <c r="Z50" s="7"/>
      <c r="AA50" s="49"/>
      <c r="AB50" s="71"/>
      <c r="AD50" s="140" t="s">
        <v>190</v>
      </c>
      <c r="AE50" s="1"/>
      <c r="AF50" s="12"/>
      <c r="AG50" s="13"/>
      <c r="AH50" s="14"/>
      <c r="AI50" s="93">
        <f>AF50*AG50</f>
        <v>0</v>
      </c>
      <c r="AJ50" s="7"/>
      <c r="AK50" s="15"/>
      <c r="AL50" s="7"/>
      <c r="AM50" s="49"/>
      <c r="AN50" s="71"/>
      <c r="AO50"/>
      <c r="AP50" s="140" t="s">
        <v>190</v>
      </c>
      <c r="AQ50" s="1"/>
      <c r="AR50" s="12"/>
      <c r="AS50" s="13"/>
      <c r="AT50" s="14"/>
      <c r="AU50" s="93">
        <f>AR50*AS50</f>
        <v>0</v>
      </c>
      <c r="AV50" s="7"/>
      <c r="AW50" s="15"/>
      <c r="AX50" s="7"/>
      <c r="AY50" s="49"/>
      <c r="AZ50" s="71"/>
    </row>
    <row r="51" spans="3:52" s="2" customFormat="1" ht="12.75" x14ac:dyDescent="0.2">
      <c r="C51" s="65" t="str">
        <f>'Begroting Totale Project'!C49</f>
        <v>Activiteit 2.2, kosten</v>
      </c>
      <c r="D51" s="109">
        <f t="shared" ref="D51:D53" si="5">K51+W51+AI51+AU51</f>
        <v>0</v>
      </c>
      <c r="F51" s="140" t="s">
        <v>191</v>
      </c>
      <c r="G51" s="1"/>
      <c r="H51" s="12"/>
      <c r="I51" s="13"/>
      <c r="J51" s="14"/>
      <c r="K51" s="93">
        <f>H51*I51</f>
        <v>0</v>
      </c>
      <c r="L51" s="7"/>
      <c r="M51" s="15"/>
      <c r="N51" s="7"/>
      <c r="O51" s="49"/>
      <c r="P51" s="71"/>
      <c r="R51" s="140" t="s">
        <v>191</v>
      </c>
      <c r="S51" s="1"/>
      <c r="T51" s="12"/>
      <c r="U51" s="13"/>
      <c r="V51" s="14"/>
      <c r="W51" s="93">
        <f>T51*U51</f>
        <v>0</v>
      </c>
      <c r="X51" s="7"/>
      <c r="Y51" s="15"/>
      <c r="Z51" s="7"/>
      <c r="AA51" s="49"/>
      <c r="AB51" s="71"/>
      <c r="AD51" s="140" t="s">
        <v>191</v>
      </c>
      <c r="AE51" s="1"/>
      <c r="AF51" s="12"/>
      <c r="AG51" s="13"/>
      <c r="AH51" s="14"/>
      <c r="AI51" s="93">
        <f>AF51*AG51</f>
        <v>0</v>
      </c>
      <c r="AJ51" s="7"/>
      <c r="AK51" s="15"/>
      <c r="AL51" s="7"/>
      <c r="AM51" s="49"/>
      <c r="AN51" s="71"/>
      <c r="AO51"/>
      <c r="AP51" s="140" t="s">
        <v>191</v>
      </c>
      <c r="AQ51" s="1"/>
      <c r="AR51" s="12"/>
      <c r="AS51" s="13"/>
      <c r="AT51" s="14"/>
      <c r="AU51" s="93">
        <f>AR51*AS51</f>
        <v>0</v>
      </c>
      <c r="AV51" s="7"/>
      <c r="AW51" s="15"/>
      <c r="AX51" s="7"/>
      <c r="AY51" s="49"/>
      <c r="AZ51" s="71"/>
    </row>
    <row r="52" spans="3:52" s="2" customFormat="1" ht="12.75" x14ac:dyDescent="0.2">
      <c r="C52" s="65" t="str">
        <f>'Begroting Totale Project'!C50</f>
        <v>Activiteit 2.3, kosten</v>
      </c>
      <c r="D52" s="109">
        <f t="shared" si="5"/>
        <v>0</v>
      </c>
      <c r="F52" s="140" t="s">
        <v>228</v>
      </c>
      <c r="G52" s="1"/>
      <c r="H52" s="12"/>
      <c r="I52" s="13"/>
      <c r="J52" s="14"/>
      <c r="K52" s="93">
        <f>H52*I52</f>
        <v>0</v>
      </c>
      <c r="L52" s="7"/>
      <c r="M52" s="15"/>
      <c r="N52" s="7"/>
      <c r="O52" s="49"/>
      <c r="P52" s="71"/>
      <c r="R52" s="140" t="s">
        <v>228</v>
      </c>
      <c r="S52" s="1"/>
      <c r="T52" s="12"/>
      <c r="U52" s="13"/>
      <c r="V52" s="14"/>
      <c r="W52" s="93">
        <f>T52*U52</f>
        <v>0</v>
      </c>
      <c r="X52" s="7"/>
      <c r="Y52" s="15"/>
      <c r="Z52" s="7"/>
      <c r="AA52" s="49"/>
      <c r="AB52" s="71"/>
      <c r="AD52" s="140" t="s">
        <v>228</v>
      </c>
      <c r="AE52" s="1"/>
      <c r="AF52" s="12"/>
      <c r="AG52" s="13"/>
      <c r="AH52" s="14"/>
      <c r="AI52" s="93">
        <f>AF52*AG52</f>
        <v>0</v>
      </c>
      <c r="AJ52" s="7"/>
      <c r="AK52" s="15"/>
      <c r="AL52" s="7"/>
      <c r="AM52" s="49"/>
      <c r="AN52" s="71"/>
      <c r="AO52"/>
      <c r="AP52" s="140" t="s">
        <v>228</v>
      </c>
      <c r="AQ52" s="1"/>
      <c r="AR52" s="12"/>
      <c r="AS52" s="13"/>
      <c r="AT52" s="14"/>
      <c r="AU52" s="93">
        <f>AR52*AS52</f>
        <v>0</v>
      </c>
      <c r="AV52" s="7"/>
      <c r="AW52" s="15"/>
      <c r="AX52" s="7"/>
      <c r="AY52" s="49"/>
      <c r="AZ52" s="71"/>
    </row>
    <row r="53" spans="3:52" s="2" customFormat="1" ht="12.75" x14ac:dyDescent="0.2">
      <c r="C53" s="65" t="str">
        <f>'Begroting Totale Project'!C51</f>
        <v>Activiteit 2.4, kosten</v>
      </c>
      <c r="D53" s="109">
        <f t="shared" si="5"/>
        <v>0</v>
      </c>
      <c r="F53" s="140" t="s">
        <v>229</v>
      </c>
      <c r="G53" s="1"/>
      <c r="H53" s="12"/>
      <c r="I53" s="13"/>
      <c r="J53" s="14"/>
      <c r="K53" s="93">
        <f>H53*I53</f>
        <v>0</v>
      </c>
      <c r="L53" s="7"/>
      <c r="M53" s="15"/>
      <c r="N53" s="7"/>
      <c r="O53" s="49"/>
      <c r="P53" s="71"/>
      <c r="R53" s="140" t="s">
        <v>229</v>
      </c>
      <c r="S53" s="1"/>
      <c r="T53" s="12"/>
      <c r="U53" s="13"/>
      <c r="V53" s="14"/>
      <c r="W53" s="93">
        <f>T53*U53</f>
        <v>0</v>
      </c>
      <c r="X53" s="7"/>
      <c r="Y53" s="15"/>
      <c r="Z53" s="7"/>
      <c r="AA53" s="49"/>
      <c r="AB53" s="71"/>
      <c r="AD53" s="140" t="s">
        <v>229</v>
      </c>
      <c r="AE53" s="1"/>
      <c r="AF53" s="12"/>
      <c r="AG53" s="13"/>
      <c r="AH53" s="14"/>
      <c r="AI53" s="93">
        <f>AF53*AG53</f>
        <v>0</v>
      </c>
      <c r="AJ53" s="7"/>
      <c r="AK53" s="15"/>
      <c r="AL53" s="7"/>
      <c r="AM53" s="49"/>
      <c r="AN53" s="71"/>
      <c r="AO53"/>
      <c r="AP53" s="140" t="s">
        <v>229</v>
      </c>
      <c r="AQ53" s="1"/>
      <c r="AR53" s="12"/>
      <c r="AS53" s="13"/>
      <c r="AT53" s="14"/>
      <c r="AU53" s="93">
        <f>AR53*AS53</f>
        <v>0</v>
      </c>
      <c r="AV53" s="7"/>
      <c r="AW53" s="15"/>
      <c r="AX53" s="7"/>
      <c r="AY53" s="49"/>
      <c r="AZ53" s="71"/>
    </row>
    <row r="54" spans="3:52" s="2" customFormat="1" ht="12.75"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ht="12.75"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ht="12.75"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
        <v>70</v>
      </c>
      <c r="G60" s="79"/>
      <c r="H60" s="79"/>
      <c r="I60" s="79"/>
      <c r="J60" s="69"/>
      <c r="K60" s="79"/>
      <c r="L60" s="80"/>
      <c r="M60" s="79"/>
      <c r="N60" s="80"/>
      <c r="O60" s="81"/>
      <c r="P60" s="70"/>
      <c r="R60" s="76" t="s">
        <v>70</v>
      </c>
      <c r="S60" s="79"/>
      <c r="T60" s="79"/>
      <c r="U60" s="79"/>
      <c r="V60" s="69"/>
      <c r="W60" s="79"/>
      <c r="X60" s="80"/>
      <c r="Y60" s="79"/>
      <c r="Z60" s="80"/>
      <c r="AA60" s="81"/>
      <c r="AB60" s="70"/>
      <c r="AD60" s="76" t="s">
        <v>70</v>
      </c>
      <c r="AE60" s="79"/>
      <c r="AF60" s="79"/>
      <c r="AG60" s="79"/>
      <c r="AH60" s="69"/>
      <c r="AI60" s="79"/>
      <c r="AJ60" s="80"/>
      <c r="AK60" s="79"/>
      <c r="AL60" s="80"/>
      <c r="AM60" s="81"/>
      <c r="AN60" s="70"/>
      <c r="AO60"/>
      <c r="AP60" s="76" t="s">
        <v>70</v>
      </c>
      <c r="AQ60" s="79"/>
      <c r="AR60" s="79"/>
      <c r="AS60" s="79"/>
      <c r="AT60" s="69"/>
      <c r="AU60" s="79"/>
      <c r="AV60" s="80"/>
      <c r="AW60" s="79"/>
      <c r="AX60" s="80"/>
      <c r="AY60" s="81"/>
      <c r="AZ60" s="70"/>
    </row>
    <row r="61" spans="3:52" s="2" customFormat="1" ht="12.75"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ht="12.75" x14ac:dyDescent="0.2">
      <c r="C62" s="65" t="str">
        <f>'Begroting Totale Project'!C60</f>
        <v>Activiteit 3.1, inzet eigen uren</v>
      </c>
      <c r="D62" s="109">
        <f>K62+W62+AI62+AU62</f>
        <v>0</v>
      </c>
      <c r="F62" s="78" t="s">
        <v>71</v>
      </c>
      <c r="G62" s="1"/>
      <c r="H62" s="12"/>
      <c r="I62" s="13"/>
      <c r="J62" s="14"/>
      <c r="K62" s="93">
        <f>H62*I62</f>
        <v>0</v>
      </c>
      <c r="L62" s="7"/>
      <c r="M62" s="15"/>
      <c r="N62" s="7"/>
      <c r="O62" s="49"/>
      <c r="P62" s="71"/>
      <c r="R62" s="78" t="s">
        <v>71</v>
      </c>
      <c r="S62" s="1"/>
      <c r="T62" s="12"/>
      <c r="U62" s="13"/>
      <c r="V62" s="14"/>
      <c r="W62" s="93">
        <f>T62*U62</f>
        <v>0</v>
      </c>
      <c r="X62" s="7"/>
      <c r="Y62" s="15"/>
      <c r="Z62" s="7"/>
      <c r="AA62" s="49"/>
      <c r="AB62" s="71"/>
      <c r="AD62" s="78" t="s">
        <v>71</v>
      </c>
      <c r="AE62" s="1"/>
      <c r="AF62" s="12"/>
      <c r="AG62" s="13"/>
      <c r="AH62" s="14"/>
      <c r="AI62" s="93">
        <f>AF62*AG62</f>
        <v>0</v>
      </c>
      <c r="AJ62" s="7"/>
      <c r="AK62" s="15"/>
      <c r="AL62" s="7"/>
      <c r="AM62" s="49"/>
      <c r="AN62" s="71"/>
      <c r="AO62"/>
      <c r="AP62" s="78" t="s">
        <v>71</v>
      </c>
      <c r="AQ62" s="1"/>
      <c r="AR62" s="12"/>
      <c r="AS62" s="13"/>
      <c r="AT62" s="14"/>
      <c r="AU62" s="93">
        <f>AR62*AS62</f>
        <v>0</v>
      </c>
      <c r="AV62" s="7"/>
      <c r="AW62" s="15"/>
      <c r="AX62" s="7"/>
      <c r="AY62" s="49"/>
      <c r="AZ62" s="71"/>
    </row>
    <row r="63" spans="3:52" s="2" customFormat="1" ht="12.75" x14ac:dyDescent="0.2">
      <c r="C63" s="65" t="str">
        <f>'Begroting Totale Project'!C61</f>
        <v>Activiteit 3.2, inzet eigen uren</v>
      </c>
      <c r="D63" s="109">
        <f t="shared" ref="D63:D65" si="6">K63+W63+AI63+AU63</f>
        <v>0</v>
      </c>
      <c r="F63" s="78" t="s">
        <v>72</v>
      </c>
      <c r="G63" s="1"/>
      <c r="H63" s="12"/>
      <c r="I63" s="13"/>
      <c r="J63" s="14"/>
      <c r="K63" s="93">
        <f>H63*I63</f>
        <v>0</v>
      </c>
      <c r="L63" s="7"/>
      <c r="M63" s="15"/>
      <c r="N63" s="7"/>
      <c r="O63" s="49"/>
      <c r="P63" s="71"/>
      <c r="R63" s="78" t="s">
        <v>72</v>
      </c>
      <c r="S63" s="1"/>
      <c r="T63" s="12"/>
      <c r="U63" s="13"/>
      <c r="V63" s="14"/>
      <c r="W63" s="93">
        <f>T63*U63</f>
        <v>0</v>
      </c>
      <c r="X63" s="7"/>
      <c r="Y63" s="15"/>
      <c r="Z63" s="7"/>
      <c r="AA63" s="49"/>
      <c r="AB63" s="71"/>
      <c r="AD63" s="78" t="s">
        <v>72</v>
      </c>
      <c r="AE63" s="1"/>
      <c r="AF63" s="12"/>
      <c r="AG63" s="13"/>
      <c r="AH63" s="14"/>
      <c r="AI63" s="93">
        <f>AF63*AG63</f>
        <v>0</v>
      </c>
      <c r="AJ63" s="7"/>
      <c r="AK63" s="15"/>
      <c r="AL63" s="7"/>
      <c r="AM63" s="49"/>
      <c r="AN63" s="71"/>
      <c r="AO63"/>
      <c r="AP63" s="78" t="s">
        <v>72</v>
      </c>
      <c r="AQ63" s="1"/>
      <c r="AR63" s="12"/>
      <c r="AS63" s="13"/>
      <c r="AT63" s="14"/>
      <c r="AU63" s="93">
        <f>AR63*AS63</f>
        <v>0</v>
      </c>
      <c r="AV63" s="7"/>
      <c r="AW63" s="15"/>
      <c r="AX63" s="7"/>
      <c r="AY63" s="49"/>
      <c r="AZ63" s="71"/>
    </row>
    <row r="64" spans="3:52" s="2" customFormat="1" ht="12.75" x14ac:dyDescent="0.2">
      <c r="C64" s="65" t="str">
        <f>'Begroting Totale Project'!C62</f>
        <v>Activiteit 3.3, inzet eigen uren</v>
      </c>
      <c r="D64" s="109">
        <f t="shared" si="6"/>
        <v>0</v>
      </c>
      <c r="F64" s="78" t="s">
        <v>73</v>
      </c>
      <c r="G64" s="1"/>
      <c r="H64" s="12"/>
      <c r="I64" s="13"/>
      <c r="J64" s="14"/>
      <c r="K64" s="93">
        <f>H64*I64</f>
        <v>0</v>
      </c>
      <c r="L64" s="7"/>
      <c r="M64" s="15"/>
      <c r="N64" s="7"/>
      <c r="O64" s="49"/>
      <c r="P64" s="71"/>
      <c r="R64" s="78" t="s">
        <v>73</v>
      </c>
      <c r="S64" s="1"/>
      <c r="T64" s="12"/>
      <c r="U64" s="13"/>
      <c r="V64" s="14"/>
      <c r="W64" s="93">
        <f>T64*U64</f>
        <v>0</v>
      </c>
      <c r="X64" s="7"/>
      <c r="Y64" s="15"/>
      <c r="Z64" s="7"/>
      <c r="AA64" s="49"/>
      <c r="AB64" s="71"/>
      <c r="AD64" s="78" t="s">
        <v>73</v>
      </c>
      <c r="AE64" s="1"/>
      <c r="AF64" s="12"/>
      <c r="AG64" s="13"/>
      <c r="AH64" s="14"/>
      <c r="AI64" s="93">
        <f>AF64*AG64</f>
        <v>0</v>
      </c>
      <c r="AJ64" s="7"/>
      <c r="AK64" s="15"/>
      <c r="AL64" s="7"/>
      <c r="AM64" s="49"/>
      <c r="AN64" s="71"/>
      <c r="AO64"/>
      <c r="AP64" s="78" t="s">
        <v>73</v>
      </c>
      <c r="AQ64" s="1"/>
      <c r="AR64" s="12"/>
      <c r="AS64" s="13"/>
      <c r="AT64" s="14"/>
      <c r="AU64" s="93">
        <f>AR64*AS64</f>
        <v>0</v>
      </c>
      <c r="AV64" s="7"/>
      <c r="AW64" s="15"/>
      <c r="AX64" s="7"/>
      <c r="AY64" s="49"/>
      <c r="AZ64" s="71"/>
    </row>
    <row r="65" spans="3:52" s="2" customFormat="1" ht="12.75" x14ac:dyDescent="0.2">
      <c r="C65" s="65" t="str">
        <f>'Begroting Totale Project'!C63</f>
        <v>Activiteit 3.4, inzet eigen uren</v>
      </c>
      <c r="D65" s="109">
        <f t="shared" si="6"/>
        <v>0</v>
      </c>
      <c r="F65" s="78" t="s">
        <v>74</v>
      </c>
      <c r="G65" s="1"/>
      <c r="H65" s="12"/>
      <c r="I65" s="13"/>
      <c r="J65" s="14"/>
      <c r="K65" s="93">
        <f>H65*I65</f>
        <v>0</v>
      </c>
      <c r="L65" s="7"/>
      <c r="M65" s="15"/>
      <c r="N65" s="7"/>
      <c r="O65" s="49"/>
      <c r="P65" s="71"/>
      <c r="R65" s="78" t="s">
        <v>74</v>
      </c>
      <c r="S65" s="1"/>
      <c r="T65" s="12"/>
      <c r="U65" s="13"/>
      <c r="V65" s="14"/>
      <c r="W65" s="93">
        <f>T65*U65</f>
        <v>0</v>
      </c>
      <c r="X65" s="7"/>
      <c r="Y65" s="15"/>
      <c r="Z65" s="7"/>
      <c r="AA65" s="49"/>
      <c r="AB65" s="71"/>
      <c r="AD65" s="78" t="s">
        <v>74</v>
      </c>
      <c r="AE65" s="1"/>
      <c r="AF65" s="12"/>
      <c r="AG65" s="13"/>
      <c r="AH65" s="14"/>
      <c r="AI65" s="93">
        <f>AF65*AG65</f>
        <v>0</v>
      </c>
      <c r="AJ65" s="7"/>
      <c r="AK65" s="15"/>
      <c r="AL65" s="7"/>
      <c r="AM65" s="49"/>
      <c r="AN65" s="71"/>
      <c r="AO65"/>
      <c r="AP65" s="78" t="s">
        <v>74</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ht="12.75"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ht="12.75"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ht="12.75" x14ac:dyDescent="0.2">
      <c r="C69" s="65" t="str">
        <f>'Begroting Totale Project'!C67</f>
        <v>Activiteit 3.1, inhuur</v>
      </c>
      <c r="D69" s="109">
        <f>K69+W69+AI69+AU69</f>
        <v>0</v>
      </c>
      <c r="F69" s="78" t="s">
        <v>148</v>
      </c>
      <c r="G69" s="1"/>
      <c r="H69" s="12"/>
      <c r="I69" s="13"/>
      <c r="J69" s="14"/>
      <c r="K69" s="93">
        <f>H69*I69</f>
        <v>0</v>
      </c>
      <c r="L69" s="7"/>
      <c r="M69" s="15"/>
      <c r="N69" s="7"/>
      <c r="O69" s="49"/>
      <c r="P69" s="71"/>
      <c r="R69" s="78" t="s">
        <v>148</v>
      </c>
      <c r="S69" s="1"/>
      <c r="T69" s="12"/>
      <c r="U69" s="13"/>
      <c r="V69" s="14"/>
      <c r="W69" s="93">
        <f>T69*U69</f>
        <v>0</v>
      </c>
      <c r="X69" s="7"/>
      <c r="Y69" s="15"/>
      <c r="Z69" s="7"/>
      <c r="AA69" s="49"/>
      <c r="AB69" s="71"/>
      <c r="AD69" s="78" t="s">
        <v>148</v>
      </c>
      <c r="AE69" s="1"/>
      <c r="AF69" s="12"/>
      <c r="AG69" s="13"/>
      <c r="AH69" s="14"/>
      <c r="AI69" s="93">
        <f>AF69*AG69</f>
        <v>0</v>
      </c>
      <c r="AJ69" s="7"/>
      <c r="AK69" s="15"/>
      <c r="AL69" s="7"/>
      <c r="AM69" s="49"/>
      <c r="AN69" s="71"/>
      <c r="AO69"/>
      <c r="AP69" s="78" t="s">
        <v>148</v>
      </c>
      <c r="AQ69" s="1"/>
      <c r="AR69" s="12"/>
      <c r="AS69" s="13"/>
      <c r="AT69" s="14"/>
      <c r="AU69" s="93">
        <f>AR69*AS69</f>
        <v>0</v>
      </c>
      <c r="AV69" s="7"/>
      <c r="AW69" s="15"/>
      <c r="AX69" s="7"/>
      <c r="AY69" s="49"/>
      <c r="AZ69" s="71"/>
    </row>
    <row r="70" spans="3:52" s="2" customFormat="1" ht="12.75" x14ac:dyDescent="0.2">
      <c r="C70" s="65" t="str">
        <f>'Begroting Totale Project'!C68</f>
        <v>Activiteit 3.2, inhuur</v>
      </c>
      <c r="D70" s="109">
        <f t="shared" ref="D70:D72" si="7">K70+W70+AI70+AU70</f>
        <v>0</v>
      </c>
      <c r="F70" s="78" t="s">
        <v>149</v>
      </c>
      <c r="G70" s="1"/>
      <c r="H70" s="12"/>
      <c r="I70" s="13"/>
      <c r="J70" s="14"/>
      <c r="K70" s="93">
        <f>H70*I70</f>
        <v>0</v>
      </c>
      <c r="L70" s="7"/>
      <c r="M70" s="15"/>
      <c r="N70" s="7"/>
      <c r="O70" s="49"/>
      <c r="P70" s="71"/>
      <c r="R70" s="78" t="s">
        <v>149</v>
      </c>
      <c r="S70" s="1"/>
      <c r="T70" s="12"/>
      <c r="U70" s="13"/>
      <c r="V70" s="14"/>
      <c r="W70" s="93">
        <f>T70*U70</f>
        <v>0</v>
      </c>
      <c r="X70" s="7"/>
      <c r="Y70" s="15"/>
      <c r="Z70" s="7"/>
      <c r="AA70" s="49"/>
      <c r="AB70" s="71"/>
      <c r="AD70" s="78" t="s">
        <v>149</v>
      </c>
      <c r="AE70" s="1"/>
      <c r="AF70" s="12"/>
      <c r="AG70" s="13"/>
      <c r="AH70" s="14"/>
      <c r="AI70" s="93">
        <f>AF70*AG70</f>
        <v>0</v>
      </c>
      <c r="AJ70" s="7"/>
      <c r="AK70" s="15"/>
      <c r="AL70" s="7"/>
      <c r="AM70" s="49"/>
      <c r="AN70" s="71"/>
      <c r="AO70"/>
      <c r="AP70" s="78" t="s">
        <v>149</v>
      </c>
      <c r="AQ70" s="1"/>
      <c r="AR70" s="12"/>
      <c r="AS70" s="13"/>
      <c r="AT70" s="14"/>
      <c r="AU70" s="93">
        <f>AR70*AS70</f>
        <v>0</v>
      </c>
      <c r="AV70" s="7"/>
      <c r="AW70" s="15"/>
      <c r="AX70" s="7"/>
      <c r="AY70" s="49"/>
      <c r="AZ70" s="71"/>
    </row>
    <row r="71" spans="3:52" s="2" customFormat="1" ht="12.75" x14ac:dyDescent="0.2">
      <c r="C71" s="65" t="str">
        <f>'Begroting Totale Project'!C69</f>
        <v>Activiteit 3.3, inhuur</v>
      </c>
      <c r="D71" s="109">
        <f t="shared" si="7"/>
        <v>0</v>
      </c>
      <c r="F71" s="78" t="s">
        <v>151</v>
      </c>
      <c r="G71" s="1"/>
      <c r="H71" s="12"/>
      <c r="I71" s="13"/>
      <c r="J71" s="4"/>
      <c r="K71" s="93">
        <f>H71*I71</f>
        <v>0</v>
      </c>
      <c r="L71" s="7"/>
      <c r="M71" s="15"/>
      <c r="N71" s="7"/>
      <c r="O71" s="49"/>
      <c r="P71" s="71"/>
      <c r="R71" s="78" t="s">
        <v>151</v>
      </c>
      <c r="S71" s="1"/>
      <c r="T71" s="12"/>
      <c r="U71" s="13"/>
      <c r="V71" s="4"/>
      <c r="W71" s="93">
        <f>T71*U71</f>
        <v>0</v>
      </c>
      <c r="X71" s="7"/>
      <c r="Y71" s="15"/>
      <c r="Z71" s="7"/>
      <c r="AA71" s="49"/>
      <c r="AB71" s="71"/>
      <c r="AD71" s="78" t="s">
        <v>151</v>
      </c>
      <c r="AE71" s="1"/>
      <c r="AF71" s="12"/>
      <c r="AG71" s="13"/>
      <c r="AH71" s="4"/>
      <c r="AI71" s="93">
        <f>AF71*AG71</f>
        <v>0</v>
      </c>
      <c r="AJ71" s="7"/>
      <c r="AK71" s="15"/>
      <c r="AL71" s="7"/>
      <c r="AM71" s="49"/>
      <c r="AN71" s="71"/>
      <c r="AO71"/>
      <c r="AP71" s="78" t="s">
        <v>151</v>
      </c>
      <c r="AQ71" s="1"/>
      <c r="AR71" s="12"/>
      <c r="AS71" s="13"/>
      <c r="AT71" s="4"/>
      <c r="AU71" s="93">
        <f>AR71*AS71</f>
        <v>0</v>
      </c>
      <c r="AV71" s="7"/>
      <c r="AW71" s="15"/>
      <c r="AX71" s="7"/>
      <c r="AY71" s="49"/>
      <c r="AZ71" s="71"/>
    </row>
    <row r="72" spans="3:52" s="2" customFormat="1" ht="12.75" x14ac:dyDescent="0.2">
      <c r="C72" s="65" t="str">
        <f>'Begroting Totale Project'!C70</f>
        <v>Activiteit 3.4, inhuur</v>
      </c>
      <c r="D72" s="109">
        <f t="shared" si="7"/>
        <v>0</v>
      </c>
      <c r="F72" s="78" t="s">
        <v>150</v>
      </c>
      <c r="G72" s="1"/>
      <c r="H72" s="12"/>
      <c r="I72" s="13"/>
      <c r="J72" s="4"/>
      <c r="K72" s="93">
        <f>H72*I72</f>
        <v>0</v>
      </c>
      <c r="L72" s="7"/>
      <c r="M72" s="15"/>
      <c r="N72" s="7"/>
      <c r="O72" s="49"/>
      <c r="P72" s="71"/>
      <c r="R72" s="78" t="s">
        <v>150</v>
      </c>
      <c r="S72" s="1"/>
      <c r="T72" s="12"/>
      <c r="U72" s="13"/>
      <c r="V72" s="4"/>
      <c r="W72" s="93">
        <f>T72*U72</f>
        <v>0</v>
      </c>
      <c r="X72" s="7"/>
      <c r="Y72" s="15"/>
      <c r="Z72" s="7"/>
      <c r="AA72" s="49"/>
      <c r="AB72" s="71"/>
      <c r="AD72" s="78" t="s">
        <v>150</v>
      </c>
      <c r="AE72" s="1"/>
      <c r="AF72" s="12"/>
      <c r="AG72" s="13"/>
      <c r="AH72" s="4"/>
      <c r="AI72" s="93">
        <f>AF72*AG72</f>
        <v>0</v>
      </c>
      <c r="AJ72" s="7"/>
      <c r="AK72" s="15"/>
      <c r="AL72" s="7"/>
      <c r="AM72" s="49"/>
      <c r="AN72" s="71"/>
      <c r="AO72"/>
      <c r="AP72" s="78" t="s">
        <v>150</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ht="12.75"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ht="12.75"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ht="12.75" x14ac:dyDescent="0.2">
      <c r="C76" s="65" t="str">
        <f>'Begroting Totale Project'!C74</f>
        <v>Activiteit 3.1, kosten</v>
      </c>
      <c r="D76" s="109">
        <f>K76+W76+AI76+AU76</f>
        <v>0</v>
      </c>
      <c r="F76" s="140" t="s">
        <v>195</v>
      </c>
      <c r="G76" s="1"/>
      <c r="H76" s="12"/>
      <c r="I76" s="13"/>
      <c r="J76" s="14"/>
      <c r="K76" s="93">
        <f>H76*I76</f>
        <v>0</v>
      </c>
      <c r="L76" s="7"/>
      <c r="M76" s="15"/>
      <c r="N76" s="7"/>
      <c r="O76" s="49"/>
      <c r="P76" s="71"/>
      <c r="R76" s="140" t="s">
        <v>195</v>
      </c>
      <c r="S76" s="1"/>
      <c r="T76" s="12"/>
      <c r="U76" s="13"/>
      <c r="V76" s="14"/>
      <c r="W76" s="93">
        <f>T76*U76</f>
        <v>0</v>
      </c>
      <c r="X76" s="7"/>
      <c r="Y76" s="15"/>
      <c r="Z76" s="7"/>
      <c r="AA76" s="49"/>
      <c r="AB76" s="71"/>
      <c r="AD76" s="140" t="s">
        <v>195</v>
      </c>
      <c r="AE76" s="1"/>
      <c r="AF76" s="12"/>
      <c r="AG76" s="13"/>
      <c r="AH76" s="14"/>
      <c r="AI76" s="93">
        <f>AF76*AG76</f>
        <v>0</v>
      </c>
      <c r="AJ76" s="7"/>
      <c r="AK76" s="15"/>
      <c r="AL76" s="7"/>
      <c r="AM76" s="49"/>
      <c r="AN76" s="71"/>
      <c r="AO76"/>
      <c r="AP76" s="140" t="s">
        <v>195</v>
      </c>
      <c r="AQ76" s="1"/>
      <c r="AR76" s="12"/>
      <c r="AS76" s="13"/>
      <c r="AT76" s="14"/>
      <c r="AU76" s="93">
        <f>AR76*AS76</f>
        <v>0</v>
      </c>
      <c r="AV76" s="7"/>
      <c r="AW76" s="15"/>
      <c r="AX76" s="7"/>
      <c r="AY76" s="49"/>
      <c r="AZ76" s="71"/>
    </row>
    <row r="77" spans="3:52" s="2" customFormat="1" ht="12.75" x14ac:dyDescent="0.2">
      <c r="C77" s="65" t="str">
        <f>'Begroting Totale Project'!C75</f>
        <v>Activiteit 3.2, kosten</v>
      </c>
      <c r="D77" s="109">
        <f t="shared" ref="D77:D79" si="8">K77+W77+AI77+AU77</f>
        <v>0</v>
      </c>
      <c r="F77" s="140" t="s">
        <v>196</v>
      </c>
      <c r="G77" s="1"/>
      <c r="H77" s="12"/>
      <c r="I77" s="13"/>
      <c r="J77" s="14"/>
      <c r="K77" s="93">
        <f>H77*I77</f>
        <v>0</v>
      </c>
      <c r="L77" s="7"/>
      <c r="M77" s="15"/>
      <c r="N77" s="7"/>
      <c r="O77" s="49"/>
      <c r="P77" s="71"/>
      <c r="R77" s="140" t="s">
        <v>196</v>
      </c>
      <c r="S77" s="1"/>
      <c r="T77" s="12"/>
      <c r="U77" s="13"/>
      <c r="V77" s="14"/>
      <c r="W77" s="93">
        <f>T77*U77</f>
        <v>0</v>
      </c>
      <c r="X77" s="7"/>
      <c r="Y77" s="15"/>
      <c r="Z77" s="7"/>
      <c r="AA77" s="49"/>
      <c r="AB77" s="71"/>
      <c r="AD77" s="140" t="s">
        <v>196</v>
      </c>
      <c r="AE77" s="1"/>
      <c r="AF77" s="12"/>
      <c r="AG77" s="13"/>
      <c r="AH77" s="14"/>
      <c r="AI77" s="93">
        <f>AF77*AG77</f>
        <v>0</v>
      </c>
      <c r="AJ77" s="7"/>
      <c r="AK77" s="15"/>
      <c r="AL77" s="7"/>
      <c r="AM77" s="49"/>
      <c r="AN77" s="71"/>
      <c r="AO77"/>
      <c r="AP77" s="140" t="s">
        <v>196</v>
      </c>
      <c r="AQ77" s="1"/>
      <c r="AR77" s="12"/>
      <c r="AS77" s="13"/>
      <c r="AT77" s="14"/>
      <c r="AU77" s="93">
        <f>AR77*AS77</f>
        <v>0</v>
      </c>
      <c r="AV77" s="7"/>
      <c r="AW77" s="15"/>
      <c r="AX77" s="7"/>
      <c r="AY77" s="49"/>
      <c r="AZ77" s="71"/>
    </row>
    <row r="78" spans="3:52" s="2" customFormat="1" ht="12.75" x14ac:dyDescent="0.2">
      <c r="C78" s="65" t="str">
        <f>'Begroting Totale Project'!C76</f>
        <v>Activiteit 3.3, kosten</v>
      </c>
      <c r="D78" s="109">
        <f t="shared" si="8"/>
        <v>0</v>
      </c>
      <c r="F78" s="140" t="s">
        <v>230</v>
      </c>
      <c r="G78" s="1"/>
      <c r="H78" s="12"/>
      <c r="I78" s="13"/>
      <c r="J78" s="14"/>
      <c r="K78" s="93">
        <f>H78*I78</f>
        <v>0</v>
      </c>
      <c r="L78" s="7"/>
      <c r="M78" s="15"/>
      <c r="N78" s="7"/>
      <c r="O78" s="49"/>
      <c r="P78" s="71"/>
      <c r="R78" s="140" t="s">
        <v>230</v>
      </c>
      <c r="S78" s="1"/>
      <c r="T78" s="12"/>
      <c r="U78" s="13"/>
      <c r="V78" s="14"/>
      <c r="W78" s="93">
        <f>T78*U78</f>
        <v>0</v>
      </c>
      <c r="X78" s="7"/>
      <c r="Y78" s="15"/>
      <c r="Z78" s="7"/>
      <c r="AA78" s="49"/>
      <c r="AB78" s="71"/>
      <c r="AD78" s="140" t="s">
        <v>230</v>
      </c>
      <c r="AE78" s="1"/>
      <c r="AF78" s="12"/>
      <c r="AG78" s="13"/>
      <c r="AH78" s="14"/>
      <c r="AI78" s="93">
        <f>AF78*AG78</f>
        <v>0</v>
      </c>
      <c r="AJ78" s="7"/>
      <c r="AK78" s="15"/>
      <c r="AL78" s="7"/>
      <c r="AM78" s="49"/>
      <c r="AN78" s="71"/>
      <c r="AO78"/>
      <c r="AP78" s="140" t="s">
        <v>230</v>
      </c>
      <c r="AQ78" s="1"/>
      <c r="AR78" s="12"/>
      <c r="AS78" s="13"/>
      <c r="AT78" s="14"/>
      <c r="AU78" s="93">
        <f>AR78*AS78</f>
        <v>0</v>
      </c>
      <c r="AV78" s="7"/>
      <c r="AW78" s="15"/>
      <c r="AX78" s="7"/>
      <c r="AY78" s="49"/>
      <c r="AZ78" s="71"/>
    </row>
    <row r="79" spans="3:52" s="2" customFormat="1" ht="12.75" x14ac:dyDescent="0.2">
      <c r="C79" s="65" t="str">
        <f>'Begroting Totale Project'!C77</f>
        <v>Activiteit 3.4, kosten</v>
      </c>
      <c r="D79" s="109">
        <f t="shared" si="8"/>
        <v>0</v>
      </c>
      <c r="F79" s="140" t="s">
        <v>231</v>
      </c>
      <c r="G79" s="1"/>
      <c r="H79" s="12"/>
      <c r="I79" s="13"/>
      <c r="J79" s="14"/>
      <c r="K79" s="93">
        <f>H79*I79</f>
        <v>0</v>
      </c>
      <c r="L79" s="7"/>
      <c r="M79" s="15"/>
      <c r="N79" s="7"/>
      <c r="O79" s="49"/>
      <c r="P79" s="71"/>
      <c r="R79" s="140" t="s">
        <v>231</v>
      </c>
      <c r="S79" s="1"/>
      <c r="T79" s="12"/>
      <c r="U79" s="13"/>
      <c r="V79" s="14"/>
      <c r="W79" s="93">
        <f>T79*U79</f>
        <v>0</v>
      </c>
      <c r="X79" s="7"/>
      <c r="Y79" s="15"/>
      <c r="Z79" s="7"/>
      <c r="AA79" s="49"/>
      <c r="AB79" s="71"/>
      <c r="AD79" s="140" t="s">
        <v>231</v>
      </c>
      <c r="AE79" s="1"/>
      <c r="AF79" s="12"/>
      <c r="AG79" s="13"/>
      <c r="AH79" s="14"/>
      <c r="AI79" s="93">
        <f>AF79*AG79</f>
        <v>0</v>
      </c>
      <c r="AJ79" s="7"/>
      <c r="AK79" s="15"/>
      <c r="AL79" s="7"/>
      <c r="AM79" s="49"/>
      <c r="AN79" s="71"/>
      <c r="AO79"/>
      <c r="AP79" s="140" t="s">
        <v>231</v>
      </c>
      <c r="AQ79" s="1"/>
      <c r="AR79" s="12"/>
      <c r="AS79" s="13"/>
      <c r="AT79" s="14"/>
      <c r="AU79" s="93">
        <f>AR79*AS79</f>
        <v>0</v>
      </c>
      <c r="AV79" s="7"/>
      <c r="AW79" s="15"/>
      <c r="AX79" s="7"/>
      <c r="AY79" s="49"/>
      <c r="AZ79" s="71"/>
    </row>
    <row r="80" spans="3:52" s="2" customFormat="1" ht="12.75"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ht="12.75"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ht="12.75"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
        <v>79</v>
      </c>
      <c r="G86" s="79"/>
      <c r="H86" s="79"/>
      <c r="I86" s="79"/>
      <c r="J86" s="69"/>
      <c r="K86" s="79"/>
      <c r="L86" s="80"/>
      <c r="M86" s="79"/>
      <c r="N86" s="80"/>
      <c r="O86" s="81"/>
      <c r="P86" s="70"/>
      <c r="R86" s="76" t="s">
        <v>79</v>
      </c>
      <c r="S86" s="79"/>
      <c r="T86" s="79"/>
      <c r="U86" s="79"/>
      <c r="V86" s="69"/>
      <c r="W86" s="79"/>
      <c r="X86" s="80"/>
      <c r="Y86" s="79"/>
      <c r="Z86" s="80"/>
      <c r="AA86" s="81"/>
      <c r="AB86" s="70"/>
      <c r="AD86" s="76" t="s">
        <v>79</v>
      </c>
      <c r="AE86" s="79"/>
      <c r="AF86" s="79"/>
      <c r="AG86" s="79"/>
      <c r="AH86" s="69"/>
      <c r="AI86" s="79"/>
      <c r="AJ86" s="80"/>
      <c r="AK86" s="79"/>
      <c r="AL86" s="80"/>
      <c r="AM86" s="81"/>
      <c r="AN86" s="70"/>
      <c r="AO86"/>
      <c r="AP86" s="76" t="s">
        <v>79</v>
      </c>
      <c r="AQ86" s="79"/>
      <c r="AR86" s="79"/>
      <c r="AS86" s="79"/>
      <c r="AT86" s="69"/>
      <c r="AU86" s="79"/>
      <c r="AV86" s="80"/>
      <c r="AW86" s="79"/>
      <c r="AX86" s="80"/>
      <c r="AY86" s="81"/>
      <c r="AZ86" s="70"/>
    </row>
    <row r="87" spans="3:52" s="2" customFormat="1" ht="12.75"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ht="12.75" x14ac:dyDescent="0.2">
      <c r="C88" s="65" t="str">
        <f>'Begroting Totale Project'!C86</f>
        <v>Activiteit 4.1, inzet eigen uren</v>
      </c>
      <c r="D88" s="109">
        <f>K88+W88+AI88+AU88</f>
        <v>0</v>
      </c>
      <c r="F88" s="78" t="s">
        <v>75</v>
      </c>
      <c r="G88" s="1"/>
      <c r="H88" s="12"/>
      <c r="I88" s="13"/>
      <c r="J88" s="14"/>
      <c r="K88" s="93">
        <f>H88*I88</f>
        <v>0</v>
      </c>
      <c r="L88" s="7"/>
      <c r="M88" s="15"/>
      <c r="N88" s="7"/>
      <c r="O88" s="49"/>
      <c r="P88" s="71"/>
      <c r="R88" s="78" t="s">
        <v>75</v>
      </c>
      <c r="S88" s="1"/>
      <c r="T88" s="12"/>
      <c r="U88" s="13"/>
      <c r="V88" s="14"/>
      <c r="W88" s="93">
        <f>T88*U88</f>
        <v>0</v>
      </c>
      <c r="X88" s="7"/>
      <c r="Y88" s="15"/>
      <c r="Z88" s="7"/>
      <c r="AA88" s="49"/>
      <c r="AB88" s="71"/>
      <c r="AD88" s="78" t="s">
        <v>75</v>
      </c>
      <c r="AE88" s="1"/>
      <c r="AF88" s="12"/>
      <c r="AG88" s="13"/>
      <c r="AH88" s="14"/>
      <c r="AI88" s="93">
        <f>AF88*AG88</f>
        <v>0</v>
      </c>
      <c r="AJ88" s="7"/>
      <c r="AK88" s="15"/>
      <c r="AL88" s="7"/>
      <c r="AM88" s="49"/>
      <c r="AN88" s="71"/>
      <c r="AO88"/>
      <c r="AP88" s="78" t="s">
        <v>75</v>
      </c>
      <c r="AQ88" s="1"/>
      <c r="AR88" s="12"/>
      <c r="AS88" s="13"/>
      <c r="AT88" s="14"/>
      <c r="AU88" s="93">
        <f>AR88*AS88</f>
        <v>0</v>
      </c>
      <c r="AV88" s="7"/>
      <c r="AW88" s="15"/>
      <c r="AX88" s="7"/>
      <c r="AY88" s="49"/>
      <c r="AZ88" s="71"/>
    </row>
    <row r="89" spans="3:52" s="2" customFormat="1" ht="12.75" x14ac:dyDescent="0.2">
      <c r="C89" s="65" t="str">
        <f>'Begroting Totale Project'!C87</f>
        <v>Activiteit 4.2, inzet eigen uren</v>
      </c>
      <c r="D89" s="109">
        <f t="shared" ref="D89:D91" si="9">K89+W89+AI89+AU89</f>
        <v>0</v>
      </c>
      <c r="F89" s="78" t="s">
        <v>76</v>
      </c>
      <c r="G89" s="1"/>
      <c r="H89" s="12"/>
      <c r="I89" s="13"/>
      <c r="J89" s="14"/>
      <c r="K89" s="93">
        <f>H89*I89</f>
        <v>0</v>
      </c>
      <c r="L89" s="7"/>
      <c r="M89" s="15"/>
      <c r="N89" s="7"/>
      <c r="O89" s="49"/>
      <c r="P89" s="71"/>
      <c r="R89" s="78" t="s">
        <v>76</v>
      </c>
      <c r="S89" s="1"/>
      <c r="T89" s="12"/>
      <c r="U89" s="13"/>
      <c r="V89" s="14"/>
      <c r="W89" s="93">
        <f>T89*U89</f>
        <v>0</v>
      </c>
      <c r="X89" s="7"/>
      <c r="Y89" s="15"/>
      <c r="Z89" s="7"/>
      <c r="AA89" s="49"/>
      <c r="AB89" s="71"/>
      <c r="AD89" s="78" t="s">
        <v>76</v>
      </c>
      <c r="AE89" s="1"/>
      <c r="AF89" s="12"/>
      <c r="AG89" s="13"/>
      <c r="AH89" s="14"/>
      <c r="AI89" s="93">
        <f>AF89*AG89</f>
        <v>0</v>
      </c>
      <c r="AJ89" s="7"/>
      <c r="AK89" s="15"/>
      <c r="AL89" s="7"/>
      <c r="AM89" s="49"/>
      <c r="AN89" s="71"/>
      <c r="AO89"/>
      <c r="AP89" s="78" t="s">
        <v>76</v>
      </c>
      <c r="AQ89" s="1"/>
      <c r="AR89" s="12"/>
      <c r="AS89" s="13"/>
      <c r="AT89" s="14"/>
      <c r="AU89" s="93">
        <f>AR89*AS89</f>
        <v>0</v>
      </c>
      <c r="AV89" s="7"/>
      <c r="AW89" s="15"/>
      <c r="AX89" s="7"/>
      <c r="AY89" s="49"/>
      <c r="AZ89" s="71"/>
    </row>
    <row r="90" spans="3:52" s="2" customFormat="1" ht="12.75" x14ac:dyDescent="0.2">
      <c r="C90" s="65" t="str">
        <f>'Begroting Totale Project'!C88</f>
        <v>Activiteit 4.3, inzet eigen uren</v>
      </c>
      <c r="D90" s="109">
        <f t="shared" si="9"/>
        <v>0</v>
      </c>
      <c r="F90" s="78" t="s">
        <v>77</v>
      </c>
      <c r="G90" s="1"/>
      <c r="H90" s="12"/>
      <c r="I90" s="13"/>
      <c r="J90" s="14"/>
      <c r="K90" s="93">
        <f>H90*I90</f>
        <v>0</v>
      </c>
      <c r="L90" s="7"/>
      <c r="M90" s="15"/>
      <c r="N90" s="7"/>
      <c r="O90" s="49"/>
      <c r="P90" s="71"/>
      <c r="R90" s="78" t="s">
        <v>77</v>
      </c>
      <c r="S90" s="1"/>
      <c r="T90" s="12"/>
      <c r="U90" s="13"/>
      <c r="V90" s="14"/>
      <c r="W90" s="93">
        <f>T90*U90</f>
        <v>0</v>
      </c>
      <c r="X90" s="7"/>
      <c r="Y90" s="15"/>
      <c r="Z90" s="7"/>
      <c r="AA90" s="49"/>
      <c r="AB90" s="71"/>
      <c r="AD90" s="78" t="s">
        <v>77</v>
      </c>
      <c r="AE90" s="1"/>
      <c r="AF90" s="12"/>
      <c r="AG90" s="13"/>
      <c r="AH90" s="14"/>
      <c r="AI90" s="93">
        <f>AF90*AG90</f>
        <v>0</v>
      </c>
      <c r="AJ90" s="7"/>
      <c r="AK90" s="15"/>
      <c r="AL90" s="7"/>
      <c r="AM90" s="49"/>
      <c r="AN90" s="71"/>
      <c r="AO90"/>
      <c r="AP90" s="78" t="s">
        <v>77</v>
      </c>
      <c r="AQ90" s="1"/>
      <c r="AR90" s="12"/>
      <c r="AS90" s="13"/>
      <c r="AT90" s="14"/>
      <c r="AU90" s="93">
        <f>AR90*AS90</f>
        <v>0</v>
      </c>
      <c r="AV90" s="7"/>
      <c r="AW90" s="15"/>
      <c r="AX90" s="7"/>
      <c r="AY90" s="49"/>
      <c r="AZ90" s="71"/>
    </row>
    <row r="91" spans="3:52" s="2" customFormat="1" ht="12.75" x14ac:dyDescent="0.2">
      <c r="C91" s="65" t="str">
        <f>'Begroting Totale Project'!C89</f>
        <v>Activiteit 4.4, inzet eigen uren</v>
      </c>
      <c r="D91" s="109">
        <f t="shared" si="9"/>
        <v>0</v>
      </c>
      <c r="F91" s="78" t="s">
        <v>78</v>
      </c>
      <c r="G91" s="1"/>
      <c r="H91" s="12"/>
      <c r="I91" s="13"/>
      <c r="J91" s="14"/>
      <c r="K91" s="93">
        <f>H91*I91</f>
        <v>0</v>
      </c>
      <c r="L91" s="7"/>
      <c r="M91" s="15"/>
      <c r="N91" s="7"/>
      <c r="O91" s="49"/>
      <c r="P91" s="71"/>
      <c r="R91" s="78" t="s">
        <v>78</v>
      </c>
      <c r="S91" s="1"/>
      <c r="T91" s="12"/>
      <c r="U91" s="13"/>
      <c r="V91" s="14"/>
      <c r="W91" s="93">
        <f>T91*U91</f>
        <v>0</v>
      </c>
      <c r="X91" s="7"/>
      <c r="Y91" s="15"/>
      <c r="Z91" s="7"/>
      <c r="AA91" s="49"/>
      <c r="AB91" s="71"/>
      <c r="AD91" s="78" t="s">
        <v>78</v>
      </c>
      <c r="AE91" s="1"/>
      <c r="AF91" s="12"/>
      <c r="AG91" s="13"/>
      <c r="AH91" s="14"/>
      <c r="AI91" s="93">
        <f>AF91*AG91</f>
        <v>0</v>
      </c>
      <c r="AJ91" s="7"/>
      <c r="AK91" s="15"/>
      <c r="AL91" s="7"/>
      <c r="AM91" s="49"/>
      <c r="AN91" s="71"/>
      <c r="AO91"/>
      <c r="AP91" s="78" t="s">
        <v>78</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ht="12.75"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ht="12.75"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ht="12.75" x14ac:dyDescent="0.2">
      <c r="C95" s="65" t="str">
        <f>'Begroting Totale Project'!C93</f>
        <v>Activiteit 4.1, inhuur</v>
      </c>
      <c r="D95" s="109">
        <f>K95+W95+AI95+AU95</f>
        <v>0</v>
      </c>
      <c r="F95" s="78" t="s">
        <v>152</v>
      </c>
      <c r="G95" s="1"/>
      <c r="H95" s="12"/>
      <c r="I95" s="13"/>
      <c r="J95" s="14"/>
      <c r="K95" s="93">
        <f>H95*I95</f>
        <v>0</v>
      </c>
      <c r="L95" s="7"/>
      <c r="M95" s="15"/>
      <c r="N95" s="7"/>
      <c r="O95" s="49"/>
      <c r="P95" s="71"/>
      <c r="R95" s="78" t="s">
        <v>152</v>
      </c>
      <c r="S95" s="1"/>
      <c r="T95" s="12"/>
      <c r="U95" s="13"/>
      <c r="V95" s="14"/>
      <c r="W95" s="93">
        <f>T95*U95</f>
        <v>0</v>
      </c>
      <c r="X95" s="7"/>
      <c r="Y95" s="15"/>
      <c r="Z95" s="7"/>
      <c r="AA95" s="49"/>
      <c r="AB95" s="71"/>
      <c r="AD95" s="78" t="s">
        <v>152</v>
      </c>
      <c r="AE95" s="1"/>
      <c r="AF95" s="12"/>
      <c r="AG95" s="13"/>
      <c r="AH95" s="14"/>
      <c r="AI95" s="93">
        <f>AF95*AG95</f>
        <v>0</v>
      </c>
      <c r="AJ95" s="7"/>
      <c r="AK95" s="15"/>
      <c r="AL95" s="7"/>
      <c r="AM95" s="49"/>
      <c r="AN95" s="71"/>
      <c r="AO95"/>
      <c r="AP95" s="78" t="s">
        <v>152</v>
      </c>
      <c r="AQ95" s="1"/>
      <c r="AR95" s="12"/>
      <c r="AS95" s="13"/>
      <c r="AT95" s="14"/>
      <c r="AU95" s="93">
        <f>AR95*AS95</f>
        <v>0</v>
      </c>
      <c r="AV95" s="7"/>
      <c r="AW95" s="15"/>
      <c r="AX95" s="7"/>
      <c r="AY95" s="49"/>
      <c r="AZ95" s="71"/>
    </row>
    <row r="96" spans="3:52" s="2" customFormat="1" ht="12.75" x14ac:dyDescent="0.2">
      <c r="C96" s="65" t="str">
        <f>'Begroting Totale Project'!C94</f>
        <v>Activiteit 4.2, inhuur</v>
      </c>
      <c r="D96" s="109">
        <f t="shared" ref="D96:D98" si="10">K96+W96+AI96+AU96</f>
        <v>0</v>
      </c>
      <c r="F96" s="78" t="s">
        <v>153</v>
      </c>
      <c r="G96" s="1"/>
      <c r="H96" s="12"/>
      <c r="I96" s="13"/>
      <c r="J96" s="14"/>
      <c r="K96" s="93">
        <f>H96*I96</f>
        <v>0</v>
      </c>
      <c r="L96" s="7"/>
      <c r="M96" s="15"/>
      <c r="N96" s="7"/>
      <c r="O96" s="49"/>
      <c r="P96" s="71"/>
      <c r="R96" s="78" t="s">
        <v>153</v>
      </c>
      <c r="S96" s="1"/>
      <c r="T96" s="12"/>
      <c r="U96" s="13"/>
      <c r="V96" s="14"/>
      <c r="W96" s="93">
        <f>T96*U96</f>
        <v>0</v>
      </c>
      <c r="X96" s="7"/>
      <c r="Y96" s="15"/>
      <c r="Z96" s="7"/>
      <c r="AA96" s="49"/>
      <c r="AB96" s="71"/>
      <c r="AD96" s="78" t="s">
        <v>153</v>
      </c>
      <c r="AE96" s="1"/>
      <c r="AF96" s="12"/>
      <c r="AG96" s="13"/>
      <c r="AH96" s="14"/>
      <c r="AI96" s="93">
        <f>AF96*AG96</f>
        <v>0</v>
      </c>
      <c r="AJ96" s="7"/>
      <c r="AK96" s="15"/>
      <c r="AL96" s="7"/>
      <c r="AM96" s="49"/>
      <c r="AN96" s="71"/>
      <c r="AO96"/>
      <c r="AP96" s="78" t="s">
        <v>153</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10"/>
        <v>0</v>
      </c>
      <c r="F97" s="78" t="s">
        <v>154</v>
      </c>
      <c r="G97" s="1"/>
      <c r="H97" s="12"/>
      <c r="I97" s="13"/>
      <c r="J97" s="4"/>
      <c r="K97" s="93">
        <f>H97*I97</f>
        <v>0</v>
      </c>
      <c r="L97" s="7"/>
      <c r="M97" s="15"/>
      <c r="N97" s="7"/>
      <c r="O97" s="49"/>
      <c r="P97" s="71"/>
      <c r="R97" s="78" t="s">
        <v>154</v>
      </c>
      <c r="S97" s="1"/>
      <c r="T97" s="12"/>
      <c r="U97" s="13"/>
      <c r="V97" s="4"/>
      <c r="W97" s="93">
        <f>T97*U97</f>
        <v>0</v>
      </c>
      <c r="X97" s="7"/>
      <c r="Y97" s="15"/>
      <c r="Z97" s="7"/>
      <c r="AA97" s="49"/>
      <c r="AB97" s="71"/>
      <c r="AD97" s="78" t="s">
        <v>154</v>
      </c>
      <c r="AE97" s="1"/>
      <c r="AF97" s="12"/>
      <c r="AG97" s="13"/>
      <c r="AH97" s="4"/>
      <c r="AI97" s="93">
        <f>AF97*AG97</f>
        <v>0</v>
      </c>
      <c r="AJ97" s="7"/>
      <c r="AK97" s="15"/>
      <c r="AL97" s="7"/>
      <c r="AM97" s="49"/>
      <c r="AN97" s="71"/>
      <c r="AO97"/>
      <c r="AP97" s="78" t="s">
        <v>154</v>
      </c>
      <c r="AQ97" s="1"/>
      <c r="AR97" s="12"/>
      <c r="AS97" s="13"/>
      <c r="AT97" s="4"/>
      <c r="AU97" s="93">
        <f>AR97*AS97</f>
        <v>0</v>
      </c>
      <c r="AV97" s="7"/>
      <c r="AW97" s="15"/>
      <c r="AX97" s="7"/>
      <c r="AY97" s="49"/>
      <c r="AZ97" s="71"/>
    </row>
    <row r="98" spans="3:52" s="2" customFormat="1" ht="12.75" x14ac:dyDescent="0.2">
      <c r="C98" s="65" t="str">
        <f>'Begroting Totale Project'!C96</f>
        <v xml:space="preserve">Activiteit 4.4, inhuur </v>
      </c>
      <c r="D98" s="109">
        <f t="shared" si="10"/>
        <v>0</v>
      </c>
      <c r="F98" s="78" t="s">
        <v>183</v>
      </c>
      <c r="G98" s="1"/>
      <c r="H98" s="12"/>
      <c r="I98" s="13"/>
      <c r="J98" s="4"/>
      <c r="K98" s="93">
        <f>H98*I98</f>
        <v>0</v>
      </c>
      <c r="L98" s="7"/>
      <c r="M98" s="15"/>
      <c r="N98" s="7"/>
      <c r="O98" s="49"/>
      <c r="P98" s="71"/>
      <c r="R98" s="78" t="s">
        <v>183</v>
      </c>
      <c r="S98" s="1"/>
      <c r="T98" s="12"/>
      <c r="U98" s="13"/>
      <c r="V98" s="4"/>
      <c r="W98" s="93">
        <f>T98*U98</f>
        <v>0</v>
      </c>
      <c r="X98" s="7"/>
      <c r="Y98" s="15"/>
      <c r="Z98" s="7"/>
      <c r="AA98" s="49"/>
      <c r="AB98" s="71"/>
      <c r="AD98" s="78" t="s">
        <v>183</v>
      </c>
      <c r="AE98" s="1"/>
      <c r="AF98" s="12"/>
      <c r="AG98" s="13"/>
      <c r="AH98" s="4"/>
      <c r="AI98" s="93">
        <f>AF98*AG98</f>
        <v>0</v>
      </c>
      <c r="AJ98" s="7"/>
      <c r="AK98" s="15"/>
      <c r="AL98" s="7"/>
      <c r="AM98" s="49"/>
      <c r="AN98" s="71"/>
      <c r="AO98"/>
      <c r="AP98" s="78" t="s">
        <v>183</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ht="12.75"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ht="12.75"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ht="12.75" x14ac:dyDescent="0.2">
      <c r="C102" s="65" t="str">
        <f>'Begroting Totale Project'!C100</f>
        <v>Activiteit 4.1, kosten</v>
      </c>
      <c r="D102" s="109">
        <f>K102+W102+AI102+AU102</f>
        <v>0</v>
      </c>
      <c r="F102" s="140" t="s">
        <v>194</v>
      </c>
      <c r="G102" s="1"/>
      <c r="H102" s="12"/>
      <c r="I102" s="13"/>
      <c r="J102" s="14"/>
      <c r="K102" s="93">
        <f>H102*I102</f>
        <v>0</v>
      </c>
      <c r="L102" s="7"/>
      <c r="M102" s="15"/>
      <c r="N102" s="7"/>
      <c r="O102" s="49"/>
      <c r="P102" s="71"/>
      <c r="R102" s="140" t="s">
        <v>194</v>
      </c>
      <c r="S102" s="1"/>
      <c r="T102" s="12"/>
      <c r="U102" s="13"/>
      <c r="V102" s="14"/>
      <c r="W102" s="93">
        <f>T102*U102</f>
        <v>0</v>
      </c>
      <c r="X102" s="7"/>
      <c r="Y102" s="15"/>
      <c r="Z102" s="7"/>
      <c r="AA102" s="49"/>
      <c r="AB102" s="71"/>
      <c r="AD102" s="140" t="s">
        <v>194</v>
      </c>
      <c r="AE102" s="1"/>
      <c r="AF102" s="12"/>
      <c r="AG102" s="13"/>
      <c r="AH102" s="14"/>
      <c r="AI102" s="93">
        <f>AF102*AG102</f>
        <v>0</v>
      </c>
      <c r="AJ102" s="7"/>
      <c r="AK102" s="15"/>
      <c r="AL102" s="7"/>
      <c r="AM102" s="49"/>
      <c r="AN102" s="71"/>
      <c r="AO102"/>
      <c r="AP102" s="140" t="s">
        <v>194</v>
      </c>
      <c r="AQ102" s="1"/>
      <c r="AR102" s="12"/>
      <c r="AS102" s="13"/>
      <c r="AT102" s="14"/>
      <c r="AU102" s="93">
        <f>AR102*AS102</f>
        <v>0</v>
      </c>
      <c r="AV102" s="7"/>
      <c r="AW102" s="15"/>
      <c r="AX102" s="7"/>
      <c r="AY102" s="49"/>
      <c r="AZ102" s="71"/>
    </row>
    <row r="103" spans="3:52" s="2" customFormat="1" ht="12.75" x14ac:dyDescent="0.2">
      <c r="C103" s="65" t="str">
        <f>'Begroting Totale Project'!C101</f>
        <v>Activiteit 4.2, kosten</v>
      </c>
      <c r="D103" s="109">
        <f t="shared" ref="D103:D105" si="11">K103+W103+AI103+AU103</f>
        <v>0</v>
      </c>
      <c r="F103" s="140" t="s">
        <v>199</v>
      </c>
      <c r="G103" s="1"/>
      <c r="H103" s="12"/>
      <c r="I103" s="13"/>
      <c r="J103" s="14"/>
      <c r="K103" s="93">
        <f>H103*I103</f>
        <v>0</v>
      </c>
      <c r="L103" s="7"/>
      <c r="M103" s="15"/>
      <c r="N103" s="7"/>
      <c r="O103" s="49"/>
      <c r="P103" s="71"/>
      <c r="R103" s="140" t="s">
        <v>199</v>
      </c>
      <c r="S103" s="1"/>
      <c r="T103" s="12"/>
      <c r="U103" s="13"/>
      <c r="V103" s="14"/>
      <c r="W103" s="93">
        <f>T103*U103</f>
        <v>0</v>
      </c>
      <c r="X103" s="7"/>
      <c r="Y103" s="15"/>
      <c r="Z103" s="7"/>
      <c r="AA103" s="49"/>
      <c r="AB103" s="71"/>
      <c r="AD103" s="140" t="s">
        <v>199</v>
      </c>
      <c r="AE103" s="1"/>
      <c r="AF103" s="12"/>
      <c r="AG103" s="13"/>
      <c r="AH103" s="14"/>
      <c r="AI103" s="93">
        <f>AF103*AG103</f>
        <v>0</v>
      </c>
      <c r="AJ103" s="7"/>
      <c r="AK103" s="15"/>
      <c r="AL103" s="7"/>
      <c r="AM103" s="49"/>
      <c r="AN103" s="71"/>
      <c r="AO103"/>
      <c r="AP103" s="140" t="s">
        <v>199</v>
      </c>
      <c r="AQ103" s="1"/>
      <c r="AR103" s="12"/>
      <c r="AS103" s="13"/>
      <c r="AT103" s="14"/>
      <c r="AU103" s="93">
        <f>AR103*AS103</f>
        <v>0</v>
      </c>
      <c r="AV103" s="7"/>
      <c r="AW103" s="15"/>
      <c r="AX103" s="7"/>
      <c r="AY103" s="49"/>
      <c r="AZ103" s="71"/>
    </row>
    <row r="104" spans="3:52" s="2" customFormat="1" ht="12.75" x14ac:dyDescent="0.2">
      <c r="C104" s="65" t="str">
        <f>'Begroting Totale Project'!C102</f>
        <v>Activiteit 4.3, kosten</v>
      </c>
      <c r="D104" s="109">
        <f t="shared" si="11"/>
        <v>0</v>
      </c>
      <c r="F104" s="140" t="s">
        <v>232</v>
      </c>
      <c r="G104" s="1"/>
      <c r="H104" s="12"/>
      <c r="I104" s="13"/>
      <c r="J104" s="14"/>
      <c r="K104" s="93">
        <f>H104*I104</f>
        <v>0</v>
      </c>
      <c r="L104" s="7"/>
      <c r="M104" s="15"/>
      <c r="N104" s="7"/>
      <c r="O104" s="49"/>
      <c r="P104" s="71"/>
      <c r="R104" s="140" t="s">
        <v>232</v>
      </c>
      <c r="S104" s="1"/>
      <c r="T104" s="12"/>
      <c r="U104" s="13"/>
      <c r="V104" s="14"/>
      <c r="W104" s="93">
        <f>T104*U104</f>
        <v>0</v>
      </c>
      <c r="X104" s="7"/>
      <c r="Y104" s="15"/>
      <c r="Z104" s="7"/>
      <c r="AA104" s="49"/>
      <c r="AB104" s="71"/>
      <c r="AD104" s="140" t="s">
        <v>232</v>
      </c>
      <c r="AE104" s="1"/>
      <c r="AF104" s="12"/>
      <c r="AG104" s="13"/>
      <c r="AH104" s="14"/>
      <c r="AI104" s="93">
        <f>AF104*AG104</f>
        <v>0</v>
      </c>
      <c r="AJ104" s="7"/>
      <c r="AK104" s="15"/>
      <c r="AL104" s="7"/>
      <c r="AM104" s="49"/>
      <c r="AN104" s="71"/>
      <c r="AO104"/>
      <c r="AP104" s="140" t="s">
        <v>232</v>
      </c>
      <c r="AQ104" s="1"/>
      <c r="AR104" s="12"/>
      <c r="AS104" s="13"/>
      <c r="AT104" s="14"/>
      <c r="AU104" s="93">
        <f>AR104*AS104</f>
        <v>0</v>
      </c>
      <c r="AV104" s="7"/>
      <c r="AW104" s="15"/>
      <c r="AX104" s="7"/>
      <c r="AY104" s="49"/>
      <c r="AZ104" s="71"/>
    </row>
    <row r="105" spans="3:52" s="2" customFormat="1" ht="12.75" x14ac:dyDescent="0.2">
      <c r="C105" s="65" t="str">
        <f>'Begroting Totale Project'!C103</f>
        <v>Activiteit 4.4, kosten</v>
      </c>
      <c r="D105" s="109">
        <f t="shared" si="11"/>
        <v>0</v>
      </c>
      <c r="F105" s="140" t="s">
        <v>233</v>
      </c>
      <c r="G105" s="1"/>
      <c r="H105" s="12"/>
      <c r="I105" s="13"/>
      <c r="J105" s="14"/>
      <c r="K105" s="93">
        <f>H105*I105</f>
        <v>0</v>
      </c>
      <c r="L105" s="7"/>
      <c r="M105" s="15"/>
      <c r="N105" s="7"/>
      <c r="O105" s="49"/>
      <c r="P105" s="71"/>
      <c r="R105" s="140" t="s">
        <v>233</v>
      </c>
      <c r="S105" s="1"/>
      <c r="T105" s="12"/>
      <c r="U105" s="13"/>
      <c r="V105" s="14"/>
      <c r="W105" s="93">
        <f>T105*U105</f>
        <v>0</v>
      </c>
      <c r="X105" s="7"/>
      <c r="Y105" s="15"/>
      <c r="Z105" s="7"/>
      <c r="AA105" s="49"/>
      <c r="AB105" s="71"/>
      <c r="AD105" s="140" t="s">
        <v>233</v>
      </c>
      <c r="AE105" s="1"/>
      <c r="AF105" s="12"/>
      <c r="AG105" s="13"/>
      <c r="AH105" s="14"/>
      <c r="AI105" s="93">
        <f>AF105*AG105</f>
        <v>0</v>
      </c>
      <c r="AJ105" s="7"/>
      <c r="AK105" s="15"/>
      <c r="AL105" s="7"/>
      <c r="AM105" s="49"/>
      <c r="AN105" s="71"/>
      <c r="AO105"/>
      <c r="AP105" s="140" t="s">
        <v>233</v>
      </c>
      <c r="AQ105" s="1"/>
      <c r="AR105" s="12"/>
      <c r="AS105" s="13"/>
      <c r="AT105" s="14"/>
      <c r="AU105" s="93">
        <f>AR105*AS105</f>
        <v>0</v>
      </c>
      <c r="AV105" s="7"/>
      <c r="AW105" s="15"/>
      <c r="AX105" s="7"/>
      <c r="AY105" s="49"/>
      <c r="AZ105" s="71"/>
    </row>
    <row r="106" spans="3:52" s="2" customFormat="1" ht="12.75"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ht="12.75"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ht="12.75"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
        <v>80</v>
      </c>
      <c r="G112" s="79"/>
      <c r="H112" s="79"/>
      <c r="I112" s="79"/>
      <c r="J112" s="69"/>
      <c r="K112" s="79"/>
      <c r="L112" s="80"/>
      <c r="M112" s="79"/>
      <c r="N112" s="80"/>
      <c r="O112" s="81"/>
      <c r="P112" s="70"/>
      <c r="R112" s="76" t="s">
        <v>80</v>
      </c>
      <c r="S112" s="79"/>
      <c r="T112" s="79"/>
      <c r="U112" s="79"/>
      <c r="V112" s="69"/>
      <c r="W112" s="79"/>
      <c r="X112" s="80"/>
      <c r="Y112" s="79"/>
      <c r="Z112" s="80"/>
      <c r="AA112" s="81"/>
      <c r="AB112" s="70"/>
      <c r="AD112" s="76" t="s">
        <v>80</v>
      </c>
      <c r="AE112" s="79"/>
      <c r="AF112" s="79"/>
      <c r="AG112" s="79"/>
      <c r="AH112" s="69"/>
      <c r="AI112" s="79"/>
      <c r="AJ112" s="80"/>
      <c r="AK112" s="79"/>
      <c r="AL112" s="80"/>
      <c r="AM112" s="81"/>
      <c r="AN112" s="70"/>
      <c r="AO112"/>
      <c r="AP112" s="76" t="s">
        <v>80</v>
      </c>
      <c r="AQ112" s="79"/>
      <c r="AR112" s="79"/>
      <c r="AS112" s="79"/>
      <c r="AT112" s="69"/>
      <c r="AU112" s="79"/>
      <c r="AV112" s="80"/>
      <c r="AW112" s="79"/>
      <c r="AX112" s="80"/>
      <c r="AY112" s="81"/>
      <c r="AZ112" s="70"/>
    </row>
    <row r="113" spans="3:52" s="2" customFormat="1" ht="12.75"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ht="12.75" x14ac:dyDescent="0.2">
      <c r="C114" s="65" t="str">
        <f>'Begroting Totale Project'!C112</f>
        <v>Activiteit 5.1, inzet eigen uren</v>
      </c>
      <c r="D114" s="109">
        <f>K114+W114+AI114+AU114</f>
        <v>0</v>
      </c>
      <c r="F114" s="78" t="s">
        <v>81</v>
      </c>
      <c r="G114" s="1"/>
      <c r="H114" s="12"/>
      <c r="I114" s="13"/>
      <c r="J114" s="14"/>
      <c r="K114" s="93">
        <f>H114*I114</f>
        <v>0</v>
      </c>
      <c r="L114" s="7"/>
      <c r="M114" s="15"/>
      <c r="N114" s="7"/>
      <c r="O114" s="49"/>
      <c r="P114" s="71"/>
      <c r="R114" s="78" t="s">
        <v>81</v>
      </c>
      <c r="S114" s="1"/>
      <c r="T114" s="12"/>
      <c r="U114" s="13"/>
      <c r="V114" s="14"/>
      <c r="W114" s="93">
        <f>T114*U114</f>
        <v>0</v>
      </c>
      <c r="X114" s="7"/>
      <c r="Y114" s="15"/>
      <c r="Z114" s="7"/>
      <c r="AA114" s="49"/>
      <c r="AB114" s="71"/>
      <c r="AD114" s="78" t="s">
        <v>81</v>
      </c>
      <c r="AE114" s="1"/>
      <c r="AF114" s="12"/>
      <c r="AG114" s="13"/>
      <c r="AH114" s="14"/>
      <c r="AI114" s="93">
        <f>AF114*AG114</f>
        <v>0</v>
      </c>
      <c r="AJ114" s="7"/>
      <c r="AK114" s="15"/>
      <c r="AL114" s="7"/>
      <c r="AM114" s="49"/>
      <c r="AN114" s="71"/>
      <c r="AO114"/>
      <c r="AP114" s="78" t="s">
        <v>81</v>
      </c>
      <c r="AQ114" s="1"/>
      <c r="AR114" s="12"/>
      <c r="AS114" s="13"/>
      <c r="AT114" s="14"/>
      <c r="AU114" s="93">
        <f>AR114*AS114</f>
        <v>0</v>
      </c>
      <c r="AV114" s="7"/>
      <c r="AW114" s="15"/>
      <c r="AX114" s="7"/>
      <c r="AY114" s="49"/>
      <c r="AZ114" s="71"/>
    </row>
    <row r="115" spans="3:52" s="2" customFormat="1" ht="12.75" x14ac:dyDescent="0.2">
      <c r="C115" s="65" t="str">
        <f>'Begroting Totale Project'!C113</f>
        <v>Activiteit 5.2, inzet eigen uren</v>
      </c>
      <c r="D115" s="109">
        <f t="shared" ref="D115:D117" si="12">K115+W115+AI115+AU115</f>
        <v>0</v>
      </c>
      <c r="F115" s="78" t="s">
        <v>82</v>
      </c>
      <c r="G115" s="1"/>
      <c r="H115" s="12"/>
      <c r="I115" s="13"/>
      <c r="J115" s="14"/>
      <c r="K115" s="93">
        <f>H115*I115</f>
        <v>0</v>
      </c>
      <c r="L115" s="7"/>
      <c r="M115" s="15"/>
      <c r="N115" s="7"/>
      <c r="O115" s="49"/>
      <c r="P115" s="71"/>
      <c r="R115" s="78" t="s">
        <v>82</v>
      </c>
      <c r="S115" s="1"/>
      <c r="T115" s="12"/>
      <c r="U115" s="13"/>
      <c r="V115" s="14"/>
      <c r="W115" s="93">
        <f>T115*U115</f>
        <v>0</v>
      </c>
      <c r="X115" s="7"/>
      <c r="Y115" s="15"/>
      <c r="Z115" s="7"/>
      <c r="AA115" s="49"/>
      <c r="AB115" s="71"/>
      <c r="AD115" s="78" t="s">
        <v>82</v>
      </c>
      <c r="AE115" s="1"/>
      <c r="AF115" s="12"/>
      <c r="AG115" s="13"/>
      <c r="AH115" s="14"/>
      <c r="AI115" s="93">
        <f>AF115*AG115</f>
        <v>0</v>
      </c>
      <c r="AJ115" s="7"/>
      <c r="AK115" s="15"/>
      <c r="AL115" s="7"/>
      <c r="AM115" s="49"/>
      <c r="AN115" s="71"/>
      <c r="AO115"/>
      <c r="AP115" s="78" t="s">
        <v>82</v>
      </c>
      <c r="AQ115" s="1"/>
      <c r="AR115" s="12"/>
      <c r="AS115" s="13"/>
      <c r="AT115" s="14"/>
      <c r="AU115" s="93">
        <f>AR115*AS115</f>
        <v>0</v>
      </c>
      <c r="AV115" s="7"/>
      <c r="AW115" s="15"/>
      <c r="AX115" s="7"/>
      <c r="AY115" s="49"/>
      <c r="AZ115" s="71"/>
    </row>
    <row r="116" spans="3:52" s="2" customFormat="1" ht="12.75" x14ac:dyDescent="0.2">
      <c r="C116" s="65" t="str">
        <f>'Begroting Totale Project'!C114</f>
        <v>Activiteit 5.3, inzet eigen uren</v>
      </c>
      <c r="D116" s="109">
        <f t="shared" si="12"/>
        <v>0</v>
      </c>
      <c r="F116" s="78" t="s">
        <v>83</v>
      </c>
      <c r="G116" s="1"/>
      <c r="H116" s="12"/>
      <c r="I116" s="13"/>
      <c r="J116" s="14"/>
      <c r="K116" s="93">
        <f>H116*I116</f>
        <v>0</v>
      </c>
      <c r="L116" s="7"/>
      <c r="M116" s="15"/>
      <c r="N116" s="7"/>
      <c r="O116" s="49"/>
      <c r="P116" s="71"/>
      <c r="R116" s="78" t="s">
        <v>83</v>
      </c>
      <c r="S116" s="1"/>
      <c r="T116" s="12"/>
      <c r="U116" s="13"/>
      <c r="V116" s="14"/>
      <c r="W116" s="93">
        <f>T116*U116</f>
        <v>0</v>
      </c>
      <c r="X116" s="7"/>
      <c r="Y116" s="15"/>
      <c r="Z116" s="7"/>
      <c r="AA116" s="49"/>
      <c r="AB116" s="71"/>
      <c r="AD116" s="78" t="s">
        <v>83</v>
      </c>
      <c r="AE116" s="1"/>
      <c r="AF116" s="12"/>
      <c r="AG116" s="13"/>
      <c r="AH116" s="14"/>
      <c r="AI116" s="93">
        <f>AF116*AG116</f>
        <v>0</v>
      </c>
      <c r="AJ116" s="7"/>
      <c r="AK116" s="15"/>
      <c r="AL116" s="7"/>
      <c r="AM116" s="49"/>
      <c r="AN116" s="71"/>
      <c r="AO116"/>
      <c r="AP116" s="78" t="s">
        <v>83</v>
      </c>
      <c r="AQ116" s="1"/>
      <c r="AR116" s="12"/>
      <c r="AS116" s="13"/>
      <c r="AT116" s="14"/>
      <c r="AU116" s="93">
        <f>AR116*AS116</f>
        <v>0</v>
      </c>
      <c r="AV116" s="7"/>
      <c r="AW116" s="15"/>
      <c r="AX116" s="7"/>
      <c r="AY116" s="49"/>
      <c r="AZ116" s="71"/>
    </row>
    <row r="117" spans="3:52" s="2" customFormat="1" ht="12.75" x14ac:dyDescent="0.2">
      <c r="C117" s="65" t="str">
        <f>'Begroting Totale Project'!C115</f>
        <v>Activiteit 5.4, inzet eigen uren</v>
      </c>
      <c r="D117" s="109">
        <f t="shared" si="12"/>
        <v>0</v>
      </c>
      <c r="F117" s="78" t="s">
        <v>84</v>
      </c>
      <c r="G117" s="1"/>
      <c r="H117" s="12"/>
      <c r="I117" s="13"/>
      <c r="J117" s="4"/>
      <c r="K117" s="93">
        <f>H117*I117</f>
        <v>0</v>
      </c>
      <c r="L117" s="7"/>
      <c r="M117" s="15"/>
      <c r="N117" s="7"/>
      <c r="O117" s="49"/>
      <c r="P117" s="71"/>
      <c r="R117" s="78" t="s">
        <v>84</v>
      </c>
      <c r="S117" s="1"/>
      <c r="T117" s="12"/>
      <c r="U117" s="13"/>
      <c r="V117" s="4"/>
      <c r="W117" s="93">
        <f>T117*U117</f>
        <v>0</v>
      </c>
      <c r="X117" s="7"/>
      <c r="Y117" s="15"/>
      <c r="Z117" s="7"/>
      <c r="AA117" s="49"/>
      <c r="AB117" s="71"/>
      <c r="AD117" s="78" t="s">
        <v>84</v>
      </c>
      <c r="AE117" s="1"/>
      <c r="AF117" s="12"/>
      <c r="AG117" s="13"/>
      <c r="AH117" s="4"/>
      <c r="AI117" s="93">
        <f>AF117*AG117</f>
        <v>0</v>
      </c>
      <c r="AJ117" s="7"/>
      <c r="AK117" s="15"/>
      <c r="AL117" s="7"/>
      <c r="AM117" s="49"/>
      <c r="AN117" s="71"/>
      <c r="AO117"/>
      <c r="AP117" s="78" t="s">
        <v>84</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ht="12.75"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ht="12.75"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ht="12.75" x14ac:dyDescent="0.2">
      <c r="C121" s="65" t="str">
        <f>'Begroting Totale Project'!C119</f>
        <v>Activiteit 5.1, inhuur</v>
      </c>
      <c r="D121" s="109">
        <f>K121+W121+AI121+AU121</f>
        <v>0</v>
      </c>
      <c r="F121" s="78" t="s">
        <v>155</v>
      </c>
      <c r="G121" s="1"/>
      <c r="H121" s="1"/>
      <c r="I121" s="94"/>
      <c r="J121" s="4"/>
      <c r="K121" s="93">
        <f>H121*I121</f>
        <v>0</v>
      </c>
      <c r="L121" s="7"/>
      <c r="M121" s="15"/>
      <c r="N121" s="7"/>
      <c r="O121" s="49"/>
      <c r="P121" s="71"/>
      <c r="R121" s="78" t="s">
        <v>155</v>
      </c>
      <c r="S121" s="1"/>
      <c r="T121" s="1"/>
      <c r="U121" s="94"/>
      <c r="V121" s="4"/>
      <c r="W121" s="93">
        <f>T121*U121</f>
        <v>0</v>
      </c>
      <c r="X121" s="7"/>
      <c r="Y121" s="15"/>
      <c r="Z121" s="7"/>
      <c r="AA121" s="49"/>
      <c r="AB121" s="71"/>
      <c r="AD121" s="78" t="s">
        <v>155</v>
      </c>
      <c r="AE121" s="1"/>
      <c r="AF121" s="1"/>
      <c r="AG121" s="94"/>
      <c r="AH121" s="4"/>
      <c r="AI121" s="93">
        <f>AF121*AG121</f>
        <v>0</v>
      </c>
      <c r="AJ121" s="7"/>
      <c r="AK121" s="15"/>
      <c r="AL121" s="7"/>
      <c r="AM121" s="49"/>
      <c r="AN121" s="71"/>
      <c r="AO121"/>
      <c r="AP121" s="78" t="s">
        <v>155</v>
      </c>
      <c r="AQ121" s="1"/>
      <c r="AR121" s="1"/>
      <c r="AS121" s="94"/>
      <c r="AT121" s="4"/>
      <c r="AU121" s="93">
        <f>AR121*AS121</f>
        <v>0</v>
      </c>
      <c r="AV121" s="7"/>
      <c r="AW121" s="15"/>
      <c r="AX121" s="7"/>
      <c r="AY121" s="49"/>
      <c r="AZ121" s="71"/>
    </row>
    <row r="122" spans="3:52" s="2" customFormat="1" ht="12.75" x14ac:dyDescent="0.2">
      <c r="C122" s="65" t="str">
        <f>'Begroting Totale Project'!C120</f>
        <v>Activiteit 5.2, inhuur</v>
      </c>
      <c r="D122" s="109">
        <f t="shared" ref="D122:D124" si="13">K122+W122+AI122+AU122</f>
        <v>0</v>
      </c>
      <c r="F122" s="78" t="s">
        <v>156</v>
      </c>
      <c r="G122" s="1"/>
      <c r="H122" s="1"/>
      <c r="I122" s="94"/>
      <c r="J122" s="4"/>
      <c r="K122" s="93">
        <f>H122*I122</f>
        <v>0</v>
      </c>
      <c r="L122" s="7"/>
      <c r="M122" s="15"/>
      <c r="N122" s="7"/>
      <c r="O122" s="49"/>
      <c r="P122" s="71"/>
      <c r="R122" s="78" t="s">
        <v>156</v>
      </c>
      <c r="S122" s="1"/>
      <c r="T122" s="1"/>
      <c r="U122" s="94"/>
      <c r="V122" s="4"/>
      <c r="W122" s="93">
        <f>T122*U122</f>
        <v>0</v>
      </c>
      <c r="X122" s="7"/>
      <c r="Y122" s="15"/>
      <c r="Z122" s="7"/>
      <c r="AA122" s="49"/>
      <c r="AB122" s="71"/>
      <c r="AD122" s="78" t="s">
        <v>156</v>
      </c>
      <c r="AE122" s="1"/>
      <c r="AF122" s="1"/>
      <c r="AG122" s="94"/>
      <c r="AH122" s="4"/>
      <c r="AI122" s="93">
        <f>AF122*AG122</f>
        <v>0</v>
      </c>
      <c r="AJ122" s="7"/>
      <c r="AK122" s="15"/>
      <c r="AL122" s="7"/>
      <c r="AM122" s="49"/>
      <c r="AN122" s="71"/>
      <c r="AO122"/>
      <c r="AP122" s="78" t="s">
        <v>156</v>
      </c>
      <c r="AQ122" s="1"/>
      <c r="AR122" s="1"/>
      <c r="AS122" s="94"/>
      <c r="AT122" s="4"/>
      <c r="AU122" s="93">
        <f>AR122*AS122</f>
        <v>0</v>
      </c>
      <c r="AV122" s="7"/>
      <c r="AW122" s="15"/>
      <c r="AX122" s="7"/>
      <c r="AY122" s="49"/>
      <c r="AZ122" s="71"/>
    </row>
    <row r="123" spans="3:52" s="2" customFormat="1" ht="12.75" x14ac:dyDescent="0.2">
      <c r="C123" s="65" t="str">
        <f>'Begroting Totale Project'!C121</f>
        <v>Activiteit 5.3, inhuur</v>
      </c>
      <c r="D123" s="109">
        <f t="shared" si="13"/>
        <v>0</v>
      </c>
      <c r="F123" s="78" t="s">
        <v>157</v>
      </c>
      <c r="G123" s="1"/>
      <c r="H123" s="1"/>
      <c r="I123" s="94"/>
      <c r="J123" s="4"/>
      <c r="K123" s="93">
        <f>H123*I123</f>
        <v>0</v>
      </c>
      <c r="L123" s="7"/>
      <c r="M123" s="15"/>
      <c r="N123" s="7"/>
      <c r="O123" s="49"/>
      <c r="P123" s="71"/>
      <c r="R123" s="78" t="s">
        <v>157</v>
      </c>
      <c r="S123" s="1"/>
      <c r="T123" s="1"/>
      <c r="U123" s="94"/>
      <c r="V123" s="4"/>
      <c r="W123" s="93">
        <f>T123*U123</f>
        <v>0</v>
      </c>
      <c r="X123" s="7"/>
      <c r="Y123" s="15"/>
      <c r="Z123" s="7"/>
      <c r="AA123" s="49"/>
      <c r="AB123" s="71"/>
      <c r="AD123" s="78" t="s">
        <v>157</v>
      </c>
      <c r="AE123" s="1"/>
      <c r="AF123" s="1"/>
      <c r="AG123" s="94"/>
      <c r="AH123" s="4"/>
      <c r="AI123" s="93">
        <f>AF123*AG123</f>
        <v>0</v>
      </c>
      <c r="AJ123" s="7"/>
      <c r="AK123" s="15"/>
      <c r="AL123" s="7"/>
      <c r="AM123" s="49"/>
      <c r="AN123" s="71"/>
      <c r="AO123"/>
      <c r="AP123" s="78" t="s">
        <v>157</v>
      </c>
      <c r="AQ123" s="1"/>
      <c r="AR123" s="1"/>
      <c r="AS123" s="94"/>
      <c r="AT123" s="4"/>
      <c r="AU123" s="93">
        <f>AR123*AS123</f>
        <v>0</v>
      </c>
      <c r="AV123" s="7"/>
      <c r="AW123" s="15"/>
      <c r="AX123" s="7"/>
      <c r="AY123" s="49"/>
      <c r="AZ123" s="71"/>
    </row>
    <row r="124" spans="3:52" s="2" customFormat="1" ht="12.75" x14ac:dyDescent="0.2">
      <c r="C124" s="65" t="str">
        <f>'Begroting Totale Project'!C122</f>
        <v>Activiteit 5.4, inhuur</v>
      </c>
      <c r="D124" s="109">
        <f t="shared" si="13"/>
        <v>0</v>
      </c>
      <c r="F124" s="78" t="s">
        <v>158</v>
      </c>
      <c r="G124" s="1"/>
      <c r="H124" s="1"/>
      <c r="I124" s="94"/>
      <c r="J124" s="4"/>
      <c r="K124" s="93">
        <f>H124*I124</f>
        <v>0</v>
      </c>
      <c r="L124" s="7"/>
      <c r="M124" s="15"/>
      <c r="N124" s="7"/>
      <c r="O124" s="49"/>
      <c r="P124" s="71"/>
      <c r="R124" s="78" t="s">
        <v>158</v>
      </c>
      <c r="S124" s="1"/>
      <c r="T124" s="1"/>
      <c r="U124" s="94"/>
      <c r="V124" s="4"/>
      <c r="W124" s="93">
        <f>T124*U124</f>
        <v>0</v>
      </c>
      <c r="X124" s="7"/>
      <c r="Y124" s="15"/>
      <c r="Z124" s="7"/>
      <c r="AA124" s="49"/>
      <c r="AB124" s="71"/>
      <c r="AD124" s="78" t="s">
        <v>158</v>
      </c>
      <c r="AE124" s="1"/>
      <c r="AF124" s="1"/>
      <c r="AG124" s="94"/>
      <c r="AH124" s="4"/>
      <c r="AI124" s="93">
        <f>AF124*AG124</f>
        <v>0</v>
      </c>
      <c r="AJ124" s="7"/>
      <c r="AK124" s="15"/>
      <c r="AL124" s="7"/>
      <c r="AM124" s="49"/>
      <c r="AN124" s="71"/>
      <c r="AO124"/>
      <c r="AP124" s="78" t="s">
        <v>158</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ht="12.75"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ht="12.75"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ht="12.75" x14ac:dyDescent="0.2">
      <c r="C128" s="65" t="str">
        <f>'Begroting Totale Project'!C126</f>
        <v>Activiteit 5.1, kosten</v>
      </c>
      <c r="D128" s="109">
        <f>K128+W128+AI128+AU128</f>
        <v>0</v>
      </c>
      <c r="F128" s="140" t="s">
        <v>202</v>
      </c>
      <c r="G128" s="1"/>
      <c r="H128" s="12"/>
      <c r="I128" s="13"/>
      <c r="J128" s="14"/>
      <c r="K128" s="93">
        <f>H128*I128</f>
        <v>0</v>
      </c>
      <c r="L128" s="7"/>
      <c r="M128" s="15"/>
      <c r="N128" s="7"/>
      <c r="O128" s="49"/>
      <c r="P128" s="71"/>
      <c r="R128" s="140" t="s">
        <v>202</v>
      </c>
      <c r="S128" s="1"/>
      <c r="T128" s="12"/>
      <c r="U128" s="13"/>
      <c r="V128" s="14"/>
      <c r="W128" s="93">
        <f>T128*U128</f>
        <v>0</v>
      </c>
      <c r="X128" s="7"/>
      <c r="Y128" s="15"/>
      <c r="Z128" s="7"/>
      <c r="AA128" s="49"/>
      <c r="AB128" s="71"/>
      <c r="AD128" s="140" t="s">
        <v>202</v>
      </c>
      <c r="AE128" s="1"/>
      <c r="AF128" s="12"/>
      <c r="AG128" s="13"/>
      <c r="AH128" s="14"/>
      <c r="AI128" s="93">
        <f>AF128*AG128</f>
        <v>0</v>
      </c>
      <c r="AJ128" s="7"/>
      <c r="AK128" s="15"/>
      <c r="AL128" s="7"/>
      <c r="AM128" s="49"/>
      <c r="AN128" s="71"/>
      <c r="AO128"/>
      <c r="AP128" s="140" t="s">
        <v>202</v>
      </c>
      <c r="AQ128" s="1"/>
      <c r="AR128" s="12"/>
      <c r="AS128" s="13"/>
      <c r="AT128" s="14"/>
      <c r="AU128" s="93">
        <f>AR128*AS128</f>
        <v>0</v>
      </c>
      <c r="AV128" s="7"/>
      <c r="AW128" s="15"/>
      <c r="AX128" s="7"/>
      <c r="AY128" s="49"/>
      <c r="AZ128" s="71"/>
    </row>
    <row r="129" spans="3:52" s="2" customFormat="1" ht="12.75" x14ac:dyDescent="0.2">
      <c r="C129" s="65" t="str">
        <f>'Begroting Totale Project'!C127</f>
        <v>Activiteit 5.2, kosten</v>
      </c>
      <c r="D129" s="109">
        <f t="shared" ref="D129:D131" si="14">K129+W129+AI129+AU129</f>
        <v>0</v>
      </c>
      <c r="F129" s="140" t="s">
        <v>203</v>
      </c>
      <c r="G129" s="1"/>
      <c r="H129" s="12"/>
      <c r="I129" s="13"/>
      <c r="J129" s="14"/>
      <c r="K129" s="93">
        <f>H129*I129</f>
        <v>0</v>
      </c>
      <c r="L129" s="7"/>
      <c r="M129" s="15"/>
      <c r="N129" s="7"/>
      <c r="O129" s="49"/>
      <c r="P129" s="71"/>
      <c r="R129" s="140" t="s">
        <v>203</v>
      </c>
      <c r="S129" s="1"/>
      <c r="T129" s="12"/>
      <c r="U129" s="13"/>
      <c r="V129" s="14"/>
      <c r="W129" s="93">
        <f>T129*U129</f>
        <v>0</v>
      </c>
      <c r="X129" s="7"/>
      <c r="Y129" s="15"/>
      <c r="Z129" s="7"/>
      <c r="AA129" s="49"/>
      <c r="AB129" s="71"/>
      <c r="AD129" s="140" t="s">
        <v>203</v>
      </c>
      <c r="AE129" s="1"/>
      <c r="AF129" s="12"/>
      <c r="AG129" s="13"/>
      <c r="AH129" s="14"/>
      <c r="AI129" s="93">
        <f>AF129*AG129</f>
        <v>0</v>
      </c>
      <c r="AJ129" s="7"/>
      <c r="AK129" s="15"/>
      <c r="AL129" s="7"/>
      <c r="AM129" s="49"/>
      <c r="AN129" s="71"/>
      <c r="AO129"/>
      <c r="AP129" s="140" t="s">
        <v>203</v>
      </c>
      <c r="AQ129" s="1"/>
      <c r="AR129" s="12"/>
      <c r="AS129" s="13"/>
      <c r="AT129" s="14"/>
      <c r="AU129" s="93">
        <f>AR129*AS129</f>
        <v>0</v>
      </c>
      <c r="AV129" s="7"/>
      <c r="AW129" s="15"/>
      <c r="AX129" s="7"/>
      <c r="AY129" s="49"/>
      <c r="AZ129" s="71"/>
    </row>
    <row r="130" spans="3:52" s="2" customFormat="1" ht="12.75" x14ac:dyDescent="0.2">
      <c r="C130" s="65" t="str">
        <f>'Begroting Totale Project'!C128</f>
        <v>Activiteit 5.3, kosten</v>
      </c>
      <c r="D130" s="109">
        <f t="shared" si="14"/>
        <v>0</v>
      </c>
      <c r="F130" s="140" t="s">
        <v>234</v>
      </c>
      <c r="G130" s="1"/>
      <c r="H130" s="12"/>
      <c r="I130" s="13"/>
      <c r="J130" s="14"/>
      <c r="K130" s="93">
        <f>H130*I130</f>
        <v>0</v>
      </c>
      <c r="L130" s="7"/>
      <c r="M130" s="15"/>
      <c r="N130" s="7"/>
      <c r="O130" s="49"/>
      <c r="P130" s="71"/>
      <c r="R130" s="140" t="s">
        <v>234</v>
      </c>
      <c r="S130" s="1"/>
      <c r="T130" s="12"/>
      <c r="U130" s="13"/>
      <c r="V130" s="14"/>
      <c r="W130" s="93">
        <f>T130*U130</f>
        <v>0</v>
      </c>
      <c r="X130" s="7"/>
      <c r="Y130" s="15"/>
      <c r="Z130" s="7"/>
      <c r="AA130" s="49"/>
      <c r="AB130" s="71"/>
      <c r="AD130" s="140" t="s">
        <v>234</v>
      </c>
      <c r="AE130" s="1"/>
      <c r="AF130" s="12"/>
      <c r="AG130" s="13"/>
      <c r="AH130" s="14"/>
      <c r="AI130" s="93">
        <f>AF130*AG130</f>
        <v>0</v>
      </c>
      <c r="AJ130" s="7"/>
      <c r="AK130" s="15"/>
      <c r="AL130" s="7"/>
      <c r="AM130" s="49"/>
      <c r="AN130" s="71"/>
      <c r="AO130"/>
      <c r="AP130" s="140" t="s">
        <v>234</v>
      </c>
      <c r="AQ130" s="1"/>
      <c r="AR130" s="12"/>
      <c r="AS130" s="13"/>
      <c r="AT130" s="14"/>
      <c r="AU130" s="93">
        <f>AR130*AS130</f>
        <v>0</v>
      </c>
      <c r="AV130" s="7"/>
      <c r="AW130" s="15"/>
      <c r="AX130" s="7"/>
      <c r="AY130" s="49"/>
      <c r="AZ130" s="71"/>
    </row>
    <row r="131" spans="3:52" s="2" customFormat="1" ht="12.75" x14ac:dyDescent="0.2">
      <c r="C131" s="65" t="str">
        <f>'Begroting Totale Project'!C129</f>
        <v>Activiteit 5.4, kosten</v>
      </c>
      <c r="D131" s="109">
        <f t="shared" si="14"/>
        <v>0</v>
      </c>
      <c r="F131" s="140" t="s">
        <v>235</v>
      </c>
      <c r="G131" s="1"/>
      <c r="H131" s="12"/>
      <c r="I131" s="13"/>
      <c r="J131" s="14"/>
      <c r="K131" s="93">
        <f>H131*I131</f>
        <v>0</v>
      </c>
      <c r="L131" s="7"/>
      <c r="M131" s="15"/>
      <c r="N131" s="7"/>
      <c r="O131" s="49"/>
      <c r="P131" s="71"/>
      <c r="R131" s="140" t="s">
        <v>235</v>
      </c>
      <c r="S131" s="1"/>
      <c r="T131" s="12"/>
      <c r="U131" s="13"/>
      <c r="V131" s="14"/>
      <c r="W131" s="93">
        <f>T131*U131</f>
        <v>0</v>
      </c>
      <c r="X131" s="7"/>
      <c r="Y131" s="15"/>
      <c r="Z131" s="7"/>
      <c r="AA131" s="49"/>
      <c r="AB131" s="71"/>
      <c r="AD131" s="140" t="s">
        <v>235</v>
      </c>
      <c r="AE131" s="1"/>
      <c r="AF131" s="12"/>
      <c r="AG131" s="13"/>
      <c r="AH131" s="14"/>
      <c r="AI131" s="93">
        <f>AF131*AG131</f>
        <v>0</v>
      </c>
      <c r="AJ131" s="7"/>
      <c r="AK131" s="15"/>
      <c r="AL131" s="7"/>
      <c r="AM131" s="49"/>
      <c r="AN131" s="71"/>
      <c r="AO131"/>
      <c r="AP131" s="140" t="s">
        <v>235</v>
      </c>
      <c r="AQ131" s="1"/>
      <c r="AR131" s="12"/>
      <c r="AS131" s="13"/>
      <c r="AT131" s="14"/>
      <c r="AU131" s="93">
        <f>AR131*AS131</f>
        <v>0</v>
      </c>
      <c r="AV131" s="7"/>
      <c r="AW131" s="15"/>
      <c r="AX131" s="7"/>
      <c r="AY131" s="49"/>
      <c r="AZ131" s="71"/>
    </row>
    <row r="132" spans="3:52" s="2" customFormat="1" ht="12.75"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ht="12.75"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ht="12.75"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
        <v>85</v>
      </c>
      <c r="G138" s="79"/>
      <c r="H138" s="79"/>
      <c r="I138" s="79"/>
      <c r="J138" s="69"/>
      <c r="K138" s="79"/>
      <c r="L138" s="80"/>
      <c r="M138" s="79"/>
      <c r="N138" s="80"/>
      <c r="O138" s="81"/>
      <c r="P138" s="70"/>
      <c r="R138" s="76" t="s">
        <v>85</v>
      </c>
      <c r="S138" s="79"/>
      <c r="T138" s="79"/>
      <c r="U138" s="79"/>
      <c r="V138" s="69"/>
      <c r="W138" s="79"/>
      <c r="X138" s="80"/>
      <c r="Y138" s="79"/>
      <c r="Z138" s="80"/>
      <c r="AA138" s="81"/>
      <c r="AB138" s="70"/>
      <c r="AD138" s="76" t="s">
        <v>85</v>
      </c>
      <c r="AE138" s="79"/>
      <c r="AF138" s="79"/>
      <c r="AG138" s="79"/>
      <c r="AH138" s="69"/>
      <c r="AI138" s="79"/>
      <c r="AJ138" s="80"/>
      <c r="AK138" s="79"/>
      <c r="AL138" s="80"/>
      <c r="AM138" s="81"/>
      <c r="AN138" s="70"/>
      <c r="AO138"/>
      <c r="AP138" s="76" t="s">
        <v>85</v>
      </c>
      <c r="AQ138" s="79"/>
      <c r="AR138" s="79"/>
      <c r="AS138" s="79"/>
      <c r="AT138" s="69"/>
      <c r="AU138" s="79"/>
      <c r="AV138" s="80"/>
      <c r="AW138" s="79"/>
      <c r="AX138" s="80"/>
      <c r="AY138" s="81"/>
      <c r="AZ138" s="70"/>
    </row>
    <row r="139" spans="3:52" s="2" customFormat="1" ht="12.75"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ht="12.75" x14ac:dyDescent="0.2">
      <c r="C140" s="65" t="str">
        <f>'Begroting Totale Project'!C138</f>
        <v>Activiteit 6.1, inzet eigen uren</v>
      </c>
      <c r="D140" s="109">
        <f>K140+W140+AI140+AU140</f>
        <v>0</v>
      </c>
      <c r="F140" s="78" t="s">
        <v>90</v>
      </c>
      <c r="G140" s="1"/>
      <c r="H140" s="12"/>
      <c r="I140" s="13"/>
      <c r="J140" s="14"/>
      <c r="K140" s="93">
        <f>H140*I140</f>
        <v>0</v>
      </c>
      <c r="L140" s="7"/>
      <c r="M140" s="15"/>
      <c r="N140" s="7"/>
      <c r="O140" s="49"/>
      <c r="P140" s="71"/>
      <c r="R140" s="78" t="s">
        <v>90</v>
      </c>
      <c r="S140" s="1"/>
      <c r="T140" s="12"/>
      <c r="U140" s="13"/>
      <c r="V140" s="14"/>
      <c r="W140" s="93">
        <f>T140*U140</f>
        <v>0</v>
      </c>
      <c r="X140" s="7"/>
      <c r="Y140" s="15"/>
      <c r="Z140" s="7"/>
      <c r="AA140" s="49"/>
      <c r="AB140" s="71"/>
      <c r="AD140" s="78" t="s">
        <v>90</v>
      </c>
      <c r="AE140" s="1"/>
      <c r="AF140" s="12"/>
      <c r="AG140" s="13"/>
      <c r="AH140" s="14"/>
      <c r="AI140" s="93">
        <f>AF140*AG140</f>
        <v>0</v>
      </c>
      <c r="AJ140" s="7"/>
      <c r="AK140" s="15"/>
      <c r="AL140" s="7"/>
      <c r="AM140" s="49"/>
      <c r="AN140" s="71"/>
      <c r="AO140"/>
      <c r="AP140" s="78" t="s">
        <v>90</v>
      </c>
      <c r="AQ140" s="1"/>
      <c r="AR140" s="12"/>
      <c r="AS140" s="13"/>
      <c r="AT140" s="14"/>
      <c r="AU140" s="93">
        <f>AR140*AS140</f>
        <v>0</v>
      </c>
      <c r="AV140" s="7"/>
      <c r="AW140" s="15"/>
      <c r="AX140" s="7"/>
      <c r="AY140" s="49"/>
      <c r="AZ140" s="71"/>
    </row>
    <row r="141" spans="3:52" s="2" customFormat="1" ht="12.75" x14ac:dyDescent="0.2">
      <c r="C141" s="65" t="str">
        <f>'Begroting Totale Project'!C139</f>
        <v>Activiteit 6.2, inzet eigen uren</v>
      </c>
      <c r="D141" s="109">
        <f t="shared" ref="D141:D143" si="15">K141+W141+AI141+AU141</f>
        <v>0</v>
      </c>
      <c r="F141" s="78" t="s">
        <v>91</v>
      </c>
      <c r="G141" s="1"/>
      <c r="H141" s="12"/>
      <c r="I141" s="13"/>
      <c r="J141" s="14"/>
      <c r="K141" s="93">
        <f>H141*I141</f>
        <v>0</v>
      </c>
      <c r="L141" s="7"/>
      <c r="M141" s="15"/>
      <c r="N141" s="7"/>
      <c r="O141" s="49"/>
      <c r="P141" s="71"/>
      <c r="R141" s="78" t="s">
        <v>91</v>
      </c>
      <c r="S141" s="1"/>
      <c r="T141" s="12"/>
      <c r="U141" s="13"/>
      <c r="V141" s="14"/>
      <c r="W141" s="93">
        <f>T141*U141</f>
        <v>0</v>
      </c>
      <c r="X141" s="7"/>
      <c r="Y141" s="15"/>
      <c r="Z141" s="7"/>
      <c r="AA141" s="49"/>
      <c r="AB141" s="71"/>
      <c r="AD141" s="78" t="s">
        <v>91</v>
      </c>
      <c r="AE141" s="1"/>
      <c r="AF141" s="12"/>
      <c r="AG141" s="13"/>
      <c r="AH141" s="14"/>
      <c r="AI141" s="93">
        <f>AF141*AG141</f>
        <v>0</v>
      </c>
      <c r="AJ141" s="7"/>
      <c r="AK141" s="15"/>
      <c r="AL141" s="7"/>
      <c r="AM141" s="49"/>
      <c r="AN141" s="71"/>
      <c r="AO141"/>
      <c r="AP141" s="78" t="s">
        <v>91</v>
      </c>
      <c r="AQ141" s="1"/>
      <c r="AR141" s="12"/>
      <c r="AS141" s="13"/>
      <c r="AT141" s="14"/>
      <c r="AU141" s="93">
        <f>AR141*AS141</f>
        <v>0</v>
      </c>
      <c r="AV141" s="7"/>
      <c r="AW141" s="15"/>
      <c r="AX141" s="7"/>
      <c r="AY141" s="49"/>
      <c r="AZ141" s="71"/>
    </row>
    <row r="142" spans="3:52" s="2" customFormat="1" ht="12.75" x14ac:dyDescent="0.2">
      <c r="C142" s="65" t="str">
        <f>'Begroting Totale Project'!C140</f>
        <v>Activiteit 6.3, inzet eigen uren</v>
      </c>
      <c r="D142" s="109">
        <f t="shared" si="15"/>
        <v>0</v>
      </c>
      <c r="F142" s="78" t="s">
        <v>92</v>
      </c>
      <c r="G142" s="1"/>
      <c r="H142" s="12"/>
      <c r="I142" s="13"/>
      <c r="J142" s="14"/>
      <c r="K142" s="93">
        <f>H142*I142</f>
        <v>0</v>
      </c>
      <c r="L142" s="7"/>
      <c r="M142" s="15"/>
      <c r="N142" s="7"/>
      <c r="O142" s="49"/>
      <c r="P142" s="71"/>
      <c r="R142" s="78" t="s">
        <v>92</v>
      </c>
      <c r="S142" s="1"/>
      <c r="T142" s="12"/>
      <c r="U142" s="13"/>
      <c r="V142" s="14"/>
      <c r="W142" s="93">
        <f>T142*U142</f>
        <v>0</v>
      </c>
      <c r="X142" s="7"/>
      <c r="Y142" s="15"/>
      <c r="Z142" s="7"/>
      <c r="AA142" s="49"/>
      <c r="AB142" s="71"/>
      <c r="AD142" s="78" t="s">
        <v>92</v>
      </c>
      <c r="AE142" s="1"/>
      <c r="AF142" s="12"/>
      <c r="AG142" s="13"/>
      <c r="AH142" s="14"/>
      <c r="AI142" s="93">
        <f>AF142*AG142</f>
        <v>0</v>
      </c>
      <c r="AJ142" s="7"/>
      <c r="AK142" s="15"/>
      <c r="AL142" s="7"/>
      <c r="AM142" s="49"/>
      <c r="AN142" s="71"/>
      <c r="AO142"/>
      <c r="AP142" s="78" t="s">
        <v>92</v>
      </c>
      <c r="AQ142" s="1"/>
      <c r="AR142" s="12"/>
      <c r="AS142" s="13"/>
      <c r="AT142" s="14"/>
      <c r="AU142" s="93">
        <f>AR142*AS142</f>
        <v>0</v>
      </c>
      <c r="AV142" s="7"/>
      <c r="AW142" s="15"/>
      <c r="AX142" s="7"/>
      <c r="AY142" s="49"/>
      <c r="AZ142" s="71"/>
    </row>
    <row r="143" spans="3:52" s="2" customFormat="1" ht="12.75" x14ac:dyDescent="0.2">
      <c r="C143" s="65" t="str">
        <f>'Begroting Totale Project'!C141</f>
        <v>Activiteit 6.4, inzet eigen uren</v>
      </c>
      <c r="D143" s="109">
        <f t="shared" si="15"/>
        <v>0</v>
      </c>
      <c r="F143" s="78" t="s">
        <v>93</v>
      </c>
      <c r="G143" s="1"/>
      <c r="H143" s="12"/>
      <c r="I143" s="13"/>
      <c r="J143" s="4"/>
      <c r="K143" s="93">
        <f>H143*I143</f>
        <v>0</v>
      </c>
      <c r="L143" s="7"/>
      <c r="M143" s="15"/>
      <c r="N143" s="7"/>
      <c r="O143" s="49"/>
      <c r="P143" s="71"/>
      <c r="R143" s="78" t="s">
        <v>93</v>
      </c>
      <c r="S143" s="1"/>
      <c r="T143" s="12"/>
      <c r="U143" s="13"/>
      <c r="V143" s="4"/>
      <c r="W143" s="93">
        <f>T143*U143</f>
        <v>0</v>
      </c>
      <c r="X143" s="7"/>
      <c r="Y143" s="15"/>
      <c r="Z143" s="7"/>
      <c r="AA143" s="49"/>
      <c r="AB143" s="71"/>
      <c r="AD143" s="78" t="s">
        <v>93</v>
      </c>
      <c r="AE143" s="1"/>
      <c r="AF143" s="12"/>
      <c r="AG143" s="13"/>
      <c r="AH143" s="4"/>
      <c r="AI143" s="93">
        <f>AF143*AG143</f>
        <v>0</v>
      </c>
      <c r="AJ143" s="7"/>
      <c r="AK143" s="15"/>
      <c r="AL143" s="7"/>
      <c r="AM143" s="49"/>
      <c r="AN143" s="71"/>
      <c r="AO143"/>
      <c r="AP143" s="78" t="s">
        <v>93</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ht="12.75"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ht="12.75"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ht="12.75" x14ac:dyDescent="0.2">
      <c r="C147" s="65" t="str">
        <f>'Begroting Totale Project'!C145</f>
        <v>Activiteit 6.1, inhuur</v>
      </c>
      <c r="D147" s="109">
        <f>K147+W147+AI147+AU147</f>
        <v>0</v>
      </c>
      <c r="F147" s="78" t="s">
        <v>159</v>
      </c>
      <c r="G147" s="1"/>
      <c r="H147" s="1"/>
      <c r="I147" s="94"/>
      <c r="J147" s="4"/>
      <c r="K147" s="93">
        <f>H147*I147</f>
        <v>0</v>
      </c>
      <c r="L147" s="7"/>
      <c r="M147" s="15"/>
      <c r="N147" s="7"/>
      <c r="O147" s="49"/>
      <c r="P147" s="71"/>
      <c r="R147" s="78" t="s">
        <v>159</v>
      </c>
      <c r="S147" s="1"/>
      <c r="T147" s="1"/>
      <c r="U147" s="94"/>
      <c r="V147" s="4"/>
      <c r="W147" s="93">
        <f>T147*U147</f>
        <v>0</v>
      </c>
      <c r="X147" s="7"/>
      <c r="Y147" s="15"/>
      <c r="Z147" s="7"/>
      <c r="AA147" s="49"/>
      <c r="AB147" s="71"/>
      <c r="AD147" s="78" t="s">
        <v>159</v>
      </c>
      <c r="AE147" s="1"/>
      <c r="AF147" s="1"/>
      <c r="AG147" s="94"/>
      <c r="AH147" s="4"/>
      <c r="AI147" s="93">
        <f>AF147*AG147</f>
        <v>0</v>
      </c>
      <c r="AJ147" s="7"/>
      <c r="AK147" s="15"/>
      <c r="AL147" s="7"/>
      <c r="AM147" s="49"/>
      <c r="AN147" s="71"/>
      <c r="AO147"/>
      <c r="AP147" s="78" t="s">
        <v>159</v>
      </c>
      <c r="AQ147" s="1"/>
      <c r="AR147" s="1"/>
      <c r="AS147" s="94"/>
      <c r="AT147" s="4"/>
      <c r="AU147" s="93">
        <f>AR147*AS147</f>
        <v>0</v>
      </c>
      <c r="AV147" s="7"/>
      <c r="AW147" s="15"/>
      <c r="AX147" s="7"/>
      <c r="AY147" s="49"/>
      <c r="AZ147" s="71"/>
    </row>
    <row r="148" spans="3:52" s="2" customFormat="1" ht="12.75" x14ac:dyDescent="0.2">
      <c r="C148" s="65" t="str">
        <f>'Begroting Totale Project'!C146</f>
        <v>Activiteit 6.2, inhuur</v>
      </c>
      <c r="D148" s="109">
        <f t="shared" ref="D148:D150" si="16">K148+W148+AI148+AU148</f>
        <v>0</v>
      </c>
      <c r="F148" s="78" t="s">
        <v>160</v>
      </c>
      <c r="G148" s="1"/>
      <c r="H148" s="1"/>
      <c r="I148" s="94"/>
      <c r="J148" s="4"/>
      <c r="K148" s="93">
        <f>H148*I148</f>
        <v>0</v>
      </c>
      <c r="L148" s="7"/>
      <c r="M148" s="15"/>
      <c r="N148" s="7"/>
      <c r="O148" s="49"/>
      <c r="P148" s="71"/>
      <c r="R148" s="78" t="s">
        <v>160</v>
      </c>
      <c r="S148" s="1"/>
      <c r="T148" s="1"/>
      <c r="U148" s="94"/>
      <c r="V148" s="4"/>
      <c r="W148" s="93">
        <f>T148*U148</f>
        <v>0</v>
      </c>
      <c r="X148" s="7"/>
      <c r="Y148" s="15"/>
      <c r="Z148" s="7"/>
      <c r="AA148" s="49"/>
      <c r="AB148" s="71"/>
      <c r="AD148" s="78" t="s">
        <v>160</v>
      </c>
      <c r="AE148" s="1"/>
      <c r="AF148" s="1"/>
      <c r="AG148" s="94"/>
      <c r="AH148" s="4"/>
      <c r="AI148" s="93">
        <f>AF148*AG148</f>
        <v>0</v>
      </c>
      <c r="AJ148" s="7"/>
      <c r="AK148" s="15"/>
      <c r="AL148" s="7"/>
      <c r="AM148" s="49"/>
      <c r="AN148" s="71"/>
      <c r="AO148"/>
      <c r="AP148" s="78" t="s">
        <v>160</v>
      </c>
      <c r="AQ148" s="1"/>
      <c r="AR148" s="1"/>
      <c r="AS148" s="94"/>
      <c r="AT148" s="4"/>
      <c r="AU148" s="93">
        <f>AR148*AS148</f>
        <v>0</v>
      </c>
      <c r="AV148" s="7"/>
      <c r="AW148" s="15"/>
      <c r="AX148" s="7"/>
      <c r="AY148" s="49"/>
      <c r="AZ148" s="71"/>
    </row>
    <row r="149" spans="3:52" s="2" customFormat="1" ht="12.75" x14ac:dyDescent="0.2">
      <c r="C149" s="65" t="str">
        <f>'Begroting Totale Project'!C147</f>
        <v>Activiteit 6.3, inhuur</v>
      </c>
      <c r="D149" s="109">
        <f t="shared" si="16"/>
        <v>0</v>
      </c>
      <c r="F149" s="78" t="s">
        <v>161</v>
      </c>
      <c r="G149" s="1"/>
      <c r="H149" s="1"/>
      <c r="I149" s="94"/>
      <c r="J149" s="4"/>
      <c r="K149" s="93">
        <f>H149*I149</f>
        <v>0</v>
      </c>
      <c r="L149" s="7"/>
      <c r="M149" s="15"/>
      <c r="N149" s="7"/>
      <c r="O149" s="49"/>
      <c r="P149" s="71"/>
      <c r="R149" s="78" t="s">
        <v>161</v>
      </c>
      <c r="S149" s="1"/>
      <c r="T149" s="1"/>
      <c r="U149" s="94"/>
      <c r="V149" s="4"/>
      <c r="W149" s="93">
        <f>T149*U149</f>
        <v>0</v>
      </c>
      <c r="X149" s="7"/>
      <c r="Y149" s="15"/>
      <c r="Z149" s="7"/>
      <c r="AA149" s="49"/>
      <c r="AB149" s="71"/>
      <c r="AD149" s="78" t="s">
        <v>161</v>
      </c>
      <c r="AE149" s="1"/>
      <c r="AF149" s="1"/>
      <c r="AG149" s="94"/>
      <c r="AH149" s="4"/>
      <c r="AI149" s="93">
        <f>AF149*AG149</f>
        <v>0</v>
      </c>
      <c r="AJ149" s="7"/>
      <c r="AK149" s="15"/>
      <c r="AL149" s="7"/>
      <c r="AM149" s="49"/>
      <c r="AN149" s="71"/>
      <c r="AO149"/>
      <c r="AP149" s="78" t="s">
        <v>161</v>
      </c>
      <c r="AQ149" s="1"/>
      <c r="AR149" s="1"/>
      <c r="AS149" s="94"/>
      <c r="AT149" s="4"/>
      <c r="AU149" s="93">
        <f>AR149*AS149</f>
        <v>0</v>
      </c>
      <c r="AV149" s="7"/>
      <c r="AW149" s="15"/>
      <c r="AX149" s="7"/>
      <c r="AY149" s="49"/>
      <c r="AZ149" s="71"/>
    </row>
    <row r="150" spans="3:52" s="2" customFormat="1" ht="12.75" x14ac:dyDescent="0.2">
      <c r="C150" s="65" t="str">
        <f>'Begroting Totale Project'!C148</f>
        <v>Activiteit 6.4, inhuur</v>
      </c>
      <c r="D150" s="109">
        <f t="shared" si="16"/>
        <v>0</v>
      </c>
      <c r="F150" s="78" t="s">
        <v>162</v>
      </c>
      <c r="G150" s="1"/>
      <c r="H150" s="1"/>
      <c r="I150" s="94"/>
      <c r="J150" s="4"/>
      <c r="K150" s="93">
        <f>H150*I150</f>
        <v>0</v>
      </c>
      <c r="L150" s="7"/>
      <c r="M150" s="15"/>
      <c r="N150" s="7"/>
      <c r="O150" s="49"/>
      <c r="P150" s="71"/>
      <c r="R150" s="78" t="s">
        <v>162</v>
      </c>
      <c r="S150" s="1"/>
      <c r="T150" s="1"/>
      <c r="U150" s="94"/>
      <c r="V150" s="4"/>
      <c r="W150" s="93">
        <f>T150*U150</f>
        <v>0</v>
      </c>
      <c r="X150" s="7"/>
      <c r="Y150" s="15"/>
      <c r="Z150" s="7"/>
      <c r="AA150" s="49"/>
      <c r="AB150" s="71"/>
      <c r="AD150" s="78" t="s">
        <v>162</v>
      </c>
      <c r="AE150" s="1"/>
      <c r="AF150" s="1"/>
      <c r="AG150" s="94"/>
      <c r="AH150" s="4"/>
      <c r="AI150" s="93">
        <f>AF150*AG150</f>
        <v>0</v>
      </c>
      <c r="AJ150" s="7"/>
      <c r="AK150" s="15"/>
      <c r="AL150" s="7"/>
      <c r="AM150" s="49"/>
      <c r="AN150" s="71"/>
      <c r="AO150"/>
      <c r="AP150" s="78" t="s">
        <v>162</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ht="12.75"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ht="12.75"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ht="12.75" x14ac:dyDescent="0.2">
      <c r="C154" s="65" t="str">
        <f>'Begroting Totale Project'!C152</f>
        <v>Activiteit 6.1, kosten</v>
      </c>
      <c r="D154" s="109">
        <f>K154+W154+AI154+AU154</f>
        <v>0</v>
      </c>
      <c r="F154" s="140" t="s">
        <v>206</v>
      </c>
      <c r="G154" s="1"/>
      <c r="H154" s="12"/>
      <c r="I154" s="13"/>
      <c r="J154" s="14"/>
      <c r="K154" s="93">
        <f>H154*I154</f>
        <v>0</v>
      </c>
      <c r="L154" s="7"/>
      <c r="M154" s="15"/>
      <c r="N154" s="7"/>
      <c r="O154" s="49"/>
      <c r="P154" s="71"/>
      <c r="R154" s="140" t="s">
        <v>206</v>
      </c>
      <c r="S154" s="1"/>
      <c r="T154" s="12"/>
      <c r="U154" s="13"/>
      <c r="V154" s="14"/>
      <c r="W154" s="93">
        <f>T154*U154</f>
        <v>0</v>
      </c>
      <c r="X154" s="7"/>
      <c r="Y154" s="15"/>
      <c r="Z154" s="7"/>
      <c r="AA154" s="49"/>
      <c r="AB154" s="71"/>
      <c r="AD154" s="140" t="s">
        <v>206</v>
      </c>
      <c r="AE154" s="1"/>
      <c r="AF154" s="12"/>
      <c r="AG154" s="13"/>
      <c r="AH154" s="14"/>
      <c r="AI154" s="93">
        <f>AF154*AG154</f>
        <v>0</v>
      </c>
      <c r="AJ154" s="7"/>
      <c r="AK154" s="15"/>
      <c r="AL154" s="7"/>
      <c r="AM154" s="49"/>
      <c r="AN154" s="71"/>
      <c r="AO154"/>
      <c r="AP154" s="140" t="s">
        <v>206</v>
      </c>
      <c r="AQ154" s="1"/>
      <c r="AR154" s="12"/>
      <c r="AS154" s="13"/>
      <c r="AT154" s="14"/>
      <c r="AU154" s="93">
        <f>AR154*AS154</f>
        <v>0</v>
      </c>
      <c r="AV154" s="7"/>
      <c r="AW154" s="15"/>
      <c r="AX154" s="7"/>
      <c r="AY154" s="49"/>
      <c r="AZ154" s="71"/>
    </row>
    <row r="155" spans="3:52" s="2" customFormat="1" ht="12.75" x14ac:dyDescent="0.2">
      <c r="C155" s="65" t="str">
        <f>'Begroting Totale Project'!C153</f>
        <v>Activiteit 6.2, kosten</v>
      </c>
      <c r="D155" s="109">
        <f t="shared" ref="D155:D157" si="17">K155+W155+AI155+AU155</f>
        <v>0</v>
      </c>
      <c r="F155" s="140" t="s">
        <v>207</v>
      </c>
      <c r="G155" s="1"/>
      <c r="H155" s="12"/>
      <c r="I155" s="13"/>
      <c r="J155" s="14"/>
      <c r="K155" s="93">
        <f>H155*I155</f>
        <v>0</v>
      </c>
      <c r="L155" s="7"/>
      <c r="M155" s="15"/>
      <c r="N155" s="7"/>
      <c r="O155" s="49"/>
      <c r="P155" s="71"/>
      <c r="R155" s="140" t="s">
        <v>207</v>
      </c>
      <c r="S155" s="1"/>
      <c r="T155" s="12"/>
      <c r="U155" s="13"/>
      <c r="V155" s="14"/>
      <c r="W155" s="93">
        <f>T155*U155</f>
        <v>0</v>
      </c>
      <c r="X155" s="7"/>
      <c r="Y155" s="15"/>
      <c r="Z155" s="7"/>
      <c r="AA155" s="49"/>
      <c r="AB155" s="71"/>
      <c r="AD155" s="140" t="s">
        <v>207</v>
      </c>
      <c r="AE155" s="1"/>
      <c r="AF155" s="12"/>
      <c r="AG155" s="13"/>
      <c r="AH155" s="14"/>
      <c r="AI155" s="93">
        <f>AF155*AG155</f>
        <v>0</v>
      </c>
      <c r="AJ155" s="7"/>
      <c r="AK155" s="15"/>
      <c r="AL155" s="7"/>
      <c r="AM155" s="49"/>
      <c r="AN155" s="71"/>
      <c r="AO155"/>
      <c r="AP155" s="140" t="s">
        <v>207</v>
      </c>
      <c r="AQ155" s="1"/>
      <c r="AR155" s="12"/>
      <c r="AS155" s="13"/>
      <c r="AT155" s="14"/>
      <c r="AU155" s="93">
        <f>AR155*AS155</f>
        <v>0</v>
      </c>
      <c r="AV155" s="7"/>
      <c r="AW155" s="15"/>
      <c r="AX155" s="7"/>
      <c r="AY155" s="49"/>
      <c r="AZ155" s="71"/>
    </row>
    <row r="156" spans="3:52" s="2" customFormat="1" ht="12.75" x14ac:dyDescent="0.2">
      <c r="C156" s="65" t="str">
        <f>'Begroting Totale Project'!C154</f>
        <v>Activiteit 6.3, kosten</v>
      </c>
      <c r="D156" s="109">
        <f t="shared" si="17"/>
        <v>0</v>
      </c>
      <c r="F156" s="140" t="s">
        <v>236</v>
      </c>
      <c r="G156" s="1"/>
      <c r="H156" s="12"/>
      <c r="I156" s="13"/>
      <c r="J156" s="14"/>
      <c r="K156" s="93">
        <f>H156*I156</f>
        <v>0</v>
      </c>
      <c r="L156" s="7"/>
      <c r="M156" s="15"/>
      <c r="N156" s="7"/>
      <c r="O156" s="49"/>
      <c r="P156" s="71"/>
      <c r="R156" s="140" t="s">
        <v>236</v>
      </c>
      <c r="S156" s="1"/>
      <c r="T156" s="12"/>
      <c r="U156" s="13"/>
      <c r="V156" s="14"/>
      <c r="W156" s="93">
        <f>T156*U156</f>
        <v>0</v>
      </c>
      <c r="X156" s="7"/>
      <c r="Y156" s="15"/>
      <c r="Z156" s="7"/>
      <c r="AA156" s="49"/>
      <c r="AB156" s="71"/>
      <c r="AD156" s="140" t="s">
        <v>236</v>
      </c>
      <c r="AE156" s="1"/>
      <c r="AF156" s="12"/>
      <c r="AG156" s="13"/>
      <c r="AH156" s="14"/>
      <c r="AI156" s="93">
        <f>AF156*AG156</f>
        <v>0</v>
      </c>
      <c r="AJ156" s="7"/>
      <c r="AK156" s="15"/>
      <c r="AL156" s="7"/>
      <c r="AM156" s="49"/>
      <c r="AN156" s="71"/>
      <c r="AO156"/>
      <c r="AP156" s="140" t="s">
        <v>236</v>
      </c>
      <c r="AQ156" s="1"/>
      <c r="AR156" s="12"/>
      <c r="AS156" s="13"/>
      <c r="AT156" s="14"/>
      <c r="AU156" s="93">
        <f>AR156*AS156</f>
        <v>0</v>
      </c>
      <c r="AV156" s="7"/>
      <c r="AW156" s="15"/>
      <c r="AX156" s="7"/>
      <c r="AY156" s="49"/>
      <c r="AZ156" s="71"/>
    </row>
    <row r="157" spans="3:52" s="2" customFormat="1" ht="12.75" x14ac:dyDescent="0.2">
      <c r="C157" s="65" t="str">
        <f>'Begroting Totale Project'!C155</f>
        <v>Activiteit 6.4, kosten</v>
      </c>
      <c r="D157" s="109">
        <f t="shared" si="17"/>
        <v>0</v>
      </c>
      <c r="F157" s="140" t="s">
        <v>237</v>
      </c>
      <c r="G157" s="1"/>
      <c r="H157" s="12"/>
      <c r="I157" s="13"/>
      <c r="J157" s="14"/>
      <c r="K157" s="93">
        <f>H157*I157</f>
        <v>0</v>
      </c>
      <c r="L157" s="7"/>
      <c r="M157" s="15"/>
      <c r="N157" s="7"/>
      <c r="O157" s="49"/>
      <c r="P157" s="71"/>
      <c r="R157" s="140" t="s">
        <v>237</v>
      </c>
      <c r="S157" s="1"/>
      <c r="T157" s="12"/>
      <c r="U157" s="13"/>
      <c r="V157" s="14"/>
      <c r="W157" s="93">
        <f>T157*U157</f>
        <v>0</v>
      </c>
      <c r="X157" s="7"/>
      <c r="Y157" s="15"/>
      <c r="Z157" s="7"/>
      <c r="AA157" s="49"/>
      <c r="AB157" s="71"/>
      <c r="AD157" s="140" t="s">
        <v>237</v>
      </c>
      <c r="AE157" s="1"/>
      <c r="AF157" s="12"/>
      <c r="AG157" s="13"/>
      <c r="AH157" s="14"/>
      <c r="AI157" s="93">
        <f>AF157*AG157</f>
        <v>0</v>
      </c>
      <c r="AJ157" s="7"/>
      <c r="AK157" s="15"/>
      <c r="AL157" s="7"/>
      <c r="AM157" s="49"/>
      <c r="AN157" s="71"/>
      <c r="AO157"/>
      <c r="AP157" s="140" t="s">
        <v>237</v>
      </c>
      <c r="AQ157" s="1"/>
      <c r="AR157" s="12"/>
      <c r="AS157" s="13"/>
      <c r="AT157" s="14"/>
      <c r="AU157" s="93">
        <f>AR157*AS157</f>
        <v>0</v>
      </c>
      <c r="AV157" s="7"/>
      <c r="AW157" s="15"/>
      <c r="AX157" s="7"/>
      <c r="AY157" s="49"/>
      <c r="AZ157" s="71"/>
    </row>
    <row r="158" spans="3:52" s="2" customFormat="1" ht="12.75"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ht="12.75"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ht="12.75"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
        <v>86</v>
      </c>
      <c r="G164" s="79"/>
      <c r="H164" s="79"/>
      <c r="I164" s="79"/>
      <c r="J164" s="69"/>
      <c r="K164" s="79"/>
      <c r="L164" s="80"/>
      <c r="M164" s="79"/>
      <c r="N164" s="80"/>
      <c r="O164" s="81"/>
      <c r="P164" s="70"/>
      <c r="R164" s="76" t="s">
        <v>86</v>
      </c>
      <c r="S164" s="79"/>
      <c r="T164" s="79"/>
      <c r="U164" s="79"/>
      <c r="V164" s="69"/>
      <c r="W164" s="79"/>
      <c r="X164" s="80"/>
      <c r="Y164" s="79"/>
      <c r="Z164" s="80"/>
      <c r="AA164" s="81"/>
      <c r="AB164" s="70"/>
      <c r="AD164" s="76" t="s">
        <v>86</v>
      </c>
      <c r="AE164" s="79"/>
      <c r="AF164" s="79"/>
      <c r="AG164" s="79"/>
      <c r="AH164" s="69"/>
      <c r="AI164" s="79"/>
      <c r="AJ164" s="80"/>
      <c r="AK164" s="79"/>
      <c r="AL164" s="80"/>
      <c r="AM164" s="81"/>
      <c r="AN164" s="70"/>
      <c r="AO164"/>
      <c r="AP164" s="76" t="s">
        <v>86</v>
      </c>
      <c r="AQ164" s="79"/>
      <c r="AR164" s="79"/>
      <c r="AS164" s="79"/>
      <c r="AT164" s="69"/>
      <c r="AU164" s="79"/>
      <c r="AV164" s="80"/>
      <c r="AW164" s="79"/>
      <c r="AX164" s="80"/>
      <c r="AY164" s="81"/>
      <c r="AZ164" s="70"/>
    </row>
    <row r="165" spans="3:52" s="2" customFormat="1" ht="12.75"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ht="12.75" x14ac:dyDescent="0.2">
      <c r="C166" s="65" t="str">
        <f>'Begroting Totale Project'!C164</f>
        <v>Activiteit 7.1, inzet eigen uren</v>
      </c>
      <c r="D166" s="109">
        <f>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ht="12.75" x14ac:dyDescent="0.2">
      <c r="C167" s="65" t="str">
        <f>'Begroting Totale Project'!C165</f>
        <v>Activiteit 7.2, inzet eigen uren</v>
      </c>
      <c r="D167" s="109">
        <f t="shared" ref="D167:D169" si="18">K167+W167+AI167+AU167</f>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ht="12.75" x14ac:dyDescent="0.2">
      <c r="C168" s="65" t="str">
        <f>'Begroting Totale Project'!C166</f>
        <v>Activiteit 7.3, inzet eigen uren</v>
      </c>
      <c r="D168" s="109">
        <f t="shared" si="18"/>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ht="12.75" x14ac:dyDescent="0.2">
      <c r="C169" s="65" t="str">
        <f>'Begroting Totale Project'!C167</f>
        <v>Activiteit 7.4, inzet eigen uren</v>
      </c>
      <c r="D169" s="109">
        <f t="shared" si="18"/>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ht="12.75"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ht="12.75"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ht="12.75" x14ac:dyDescent="0.2">
      <c r="C173" s="65" t="str">
        <f>'Begroting Totale Project'!C171</f>
        <v>Activiteit 7.1, inhuur</v>
      </c>
      <c r="D173" s="109">
        <f>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ht="12.75" x14ac:dyDescent="0.2">
      <c r="C174" s="65" t="str">
        <f>'Begroting Totale Project'!C172</f>
        <v>Activiteit 7.2, inhuur</v>
      </c>
      <c r="D174" s="109">
        <f t="shared" ref="D174:D176" si="19">K174+W174+AI174+AU174</f>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ht="12.75" x14ac:dyDescent="0.2">
      <c r="C175" s="65" t="str">
        <f>'Begroting Totale Project'!C173</f>
        <v>Activiteit 7.3, inhuur</v>
      </c>
      <c r="D175" s="109">
        <f t="shared" si="19"/>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ht="12.75" x14ac:dyDescent="0.2">
      <c r="C176" s="65" t="str">
        <f>'Begroting Totale Project'!C174</f>
        <v>Activiteit 7.4, inhuur</v>
      </c>
      <c r="D176" s="109">
        <f t="shared" si="19"/>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ht="12.75"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ht="12.75"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ht="12.75" x14ac:dyDescent="0.2">
      <c r="C180" s="65" t="str">
        <f>'Begroting Totale Project'!C178</f>
        <v>Activiteit 7.1, kosten</v>
      </c>
      <c r="D180" s="109">
        <f>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ht="12.75" x14ac:dyDescent="0.2">
      <c r="C181" s="65" t="str">
        <f>'Begroting Totale Project'!C179</f>
        <v>Activiteit 7.2, kosten</v>
      </c>
      <c r="D181" s="109">
        <f t="shared" ref="D181:D183" si="20">K181+W181+AI181+AU181</f>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ht="12.75" x14ac:dyDescent="0.2">
      <c r="C182" s="65" t="str">
        <f>'Begroting Totale Project'!C180</f>
        <v>Activiteit 7.3, kosten</v>
      </c>
      <c r="D182" s="109">
        <f t="shared" si="20"/>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ht="12.75" x14ac:dyDescent="0.2">
      <c r="C183" s="65" t="str">
        <f>'Begroting Totale Project'!C181</f>
        <v>Activiteit 7.4, kosten</v>
      </c>
      <c r="D183" s="109">
        <f t="shared" si="20"/>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ht="12.75"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ht="12.75"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ht="12.75"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
        <v>87</v>
      </c>
      <c r="G190" s="79"/>
      <c r="H190" s="79"/>
      <c r="I190" s="79"/>
      <c r="J190" s="69"/>
      <c r="K190" s="79"/>
      <c r="L190" s="80"/>
      <c r="M190" s="79"/>
      <c r="N190" s="80"/>
      <c r="O190" s="81"/>
      <c r="P190" s="70"/>
      <c r="R190" s="76" t="s">
        <v>87</v>
      </c>
      <c r="S190" s="79"/>
      <c r="T190" s="79"/>
      <c r="U190" s="79"/>
      <c r="V190" s="69"/>
      <c r="W190" s="79"/>
      <c r="X190" s="80"/>
      <c r="Y190" s="79"/>
      <c r="Z190" s="80"/>
      <c r="AA190" s="81"/>
      <c r="AB190" s="70"/>
      <c r="AD190" s="76" t="s">
        <v>87</v>
      </c>
      <c r="AE190" s="79"/>
      <c r="AF190" s="79"/>
      <c r="AG190" s="79"/>
      <c r="AH190" s="69"/>
      <c r="AI190" s="79"/>
      <c r="AJ190" s="80"/>
      <c r="AK190" s="79"/>
      <c r="AL190" s="80"/>
      <c r="AM190" s="81"/>
      <c r="AN190" s="70"/>
      <c r="AO190"/>
      <c r="AP190" s="76" t="s">
        <v>87</v>
      </c>
      <c r="AQ190" s="79"/>
      <c r="AR190" s="79"/>
      <c r="AS190" s="79"/>
      <c r="AT190" s="69"/>
      <c r="AU190" s="79"/>
      <c r="AV190" s="80"/>
      <c r="AW190" s="79"/>
      <c r="AX190" s="80"/>
      <c r="AY190" s="81"/>
      <c r="AZ190" s="70"/>
    </row>
    <row r="191" spans="3:52" s="2" customFormat="1" ht="12.75"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ht="12.75" x14ac:dyDescent="0.2">
      <c r="C192" s="65" t="str">
        <f>'Begroting Totale Project'!C190</f>
        <v>Activiteit 8.1, inzet eigen uren</v>
      </c>
      <c r="D192" s="109">
        <f>K192+W192+AI192+AU192</f>
        <v>0</v>
      </c>
      <c r="F192" s="78" t="s">
        <v>98</v>
      </c>
      <c r="G192" s="1"/>
      <c r="H192" s="12"/>
      <c r="I192" s="13"/>
      <c r="J192" s="14"/>
      <c r="K192" s="93">
        <f>H192*I192</f>
        <v>0</v>
      </c>
      <c r="L192" s="7"/>
      <c r="M192" s="15"/>
      <c r="N192" s="7"/>
      <c r="O192" s="49"/>
      <c r="P192" s="71"/>
      <c r="R192" s="78" t="s">
        <v>98</v>
      </c>
      <c r="S192" s="1"/>
      <c r="T192" s="12"/>
      <c r="U192" s="13"/>
      <c r="V192" s="14"/>
      <c r="W192" s="93">
        <f>T192*U192</f>
        <v>0</v>
      </c>
      <c r="X192" s="7"/>
      <c r="Y192" s="15"/>
      <c r="Z192" s="7"/>
      <c r="AA192" s="49"/>
      <c r="AB192" s="71"/>
      <c r="AD192" s="78" t="s">
        <v>98</v>
      </c>
      <c r="AE192" s="1"/>
      <c r="AF192" s="12"/>
      <c r="AG192" s="13"/>
      <c r="AH192" s="14"/>
      <c r="AI192" s="93">
        <f>AF192*AG192</f>
        <v>0</v>
      </c>
      <c r="AJ192" s="7"/>
      <c r="AK192" s="15"/>
      <c r="AL192" s="7"/>
      <c r="AM192" s="49"/>
      <c r="AN192" s="71"/>
      <c r="AO192"/>
      <c r="AP192" s="78" t="s">
        <v>98</v>
      </c>
      <c r="AQ192" s="1"/>
      <c r="AR192" s="12"/>
      <c r="AS192" s="13"/>
      <c r="AT192" s="14"/>
      <c r="AU192" s="93">
        <f>AR192*AS192</f>
        <v>0</v>
      </c>
      <c r="AV192" s="7"/>
      <c r="AW192" s="15"/>
      <c r="AX192" s="7"/>
      <c r="AY192" s="49"/>
      <c r="AZ192" s="71"/>
    </row>
    <row r="193" spans="3:52" s="2" customFormat="1" ht="12.75" x14ac:dyDescent="0.2">
      <c r="C193" s="65" t="str">
        <f>'Begroting Totale Project'!C191</f>
        <v>Activiteit 8.2, inzet eigen uren</v>
      </c>
      <c r="D193" s="109">
        <f t="shared" ref="D193:D195" si="21">K193+W193+AI193+AU193</f>
        <v>0</v>
      </c>
      <c r="F193" s="78" t="s">
        <v>99</v>
      </c>
      <c r="G193" s="1"/>
      <c r="H193" s="12"/>
      <c r="I193" s="13"/>
      <c r="J193" s="14"/>
      <c r="K193" s="93">
        <f>H193*I193</f>
        <v>0</v>
      </c>
      <c r="L193" s="7"/>
      <c r="M193" s="15"/>
      <c r="N193" s="7"/>
      <c r="O193" s="49"/>
      <c r="P193" s="71"/>
      <c r="R193" s="78" t="s">
        <v>99</v>
      </c>
      <c r="S193" s="1"/>
      <c r="T193" s="12"/>
      <c r="U193" s="13"/>
      <c r="V193" s="14"/>
      <c r="W193" s="93">
        <f>T193*U193</f>
        <v>0</v>
      </c>
      <c r="X193" s="7"/>
      <c r="Y193" s="15"/>
      <c r="Z193" s="7"/>
      <c r="AA193" s="49"/>
      <c r="AB193" s="71"/>
      <c r="AD193" s="78" t="s">
        <v>99</v>
      </c>
      <c r="AE193" s="1"/>
      <c r="AF193" s="12"/>
      <c r="AG193" s="13"/>
      <c r="AH193" s="14"/>
      <c r="AI193" s="93">
        <f>AF193*AG193</f>
        <v>0</v>
      </c>
      <c r="AJ193" s="7"/>
      <c r="AK193" s="15"/>
      <c r="AL193" s="7"/>
      <c r="AM193" s="49"/>
      <c r="AN193" s="71"/>
      <c r="AO193"/>
      <c r="AP193" s="78" t="s">
        <v>99</v>
      </c>
      <c r="AQ193" s="1"/>
      <c r="AR193" s="12"/>
      <c r="AS193" s="13"/>
      <c r="AT193" s="14"/>
      <c r="AU193" s="93">
        <f>AR193*AS193</f>
        <v>0</v>
      </c>
      <c r="AV193" s="7"/>
      <c r="AW193" s="15"/>
      <c r="AX193" s="7"/>
      <c r="AY193" s="49"/>
      <c r="AZ193" s="71"/>
    </row>
    <row r="194" spans="3:52" s="2" customFormat="1" ht="12.75" x14ac:dyDescent="0.2">
      <c r="C194" s="65" t="str">
        <f>'Begroting Totale Project'!C192</f>
        <v>Activiteit 8.3, inzet eigen uren</v>
      </c>
      <c r="D194" s="109">
        <f t="shared" si="21"/>
        <v>0</v>
      </c>
      <c r="F194" s="78" t="s">
        <v>100</v>
      </c>
      <c r="G194" s="1"/>
      <c r="H194" s="12"/>
      <c r="I194" s="13"/>
      <c r="J194" s="14"/>
      <c r="K194" s="93">
        <f>H194*I194</f>
        <v>0</v>
      </c>
      <c r="L194" s="7"/>
      <c r="M194" s="15"/>
      <c r="N194" s="7"/>
      <c r="O194" s="49"/>
      <c r="P194" s="71"/>
      <c r="R194" s="78" t="s">
        <v>100</v>
      </c>
      <c r="S194" s="1"/>
      <c r="T194" s="12"/>
      <c r="U194" s="13"/>
      <c r="V194" s="14"/>
      <c r="W194" s="93">
        <f>T194*U194</f>
        <v>0</v>
      </c>
      <c r="X194" s="7"/>
      <c r="Y194" s="15"/>
      <c r="Z194" s="7"/>
      <c r="AA194" s="49"/>
      <c r="AB194" s="71"/>
      <c r="AD194" s="78" t="s">
        <v>100</v>
      </c>
      <c r="AE194" s="1"/>
      <c r="AF194" s="12"/>
      <c r="AG194" s="13"/>
      <c r="AH194" s="14"/>
      <c r="AI194" s="93">
        <f>AF194*AG194</f>
        <v>0</v>
      </c>
      <c r="AJ194" s="7"/>
      <c r="AK194" s="15"/>
      <c r="AL194" s="7"/>
      <c r="AM194" s="49"/>
      <c r="AN194" s="71"/>
      <c r="AO194"/>
      <c r="AP194" s="78" t="s">
        <v>100</v>
      </c>
      <c r="AQ194" s="1"/>
      <c r="AR194" s="12"/>
      <c r="AS194" s="13"/>
      <c r="AT194" s="14"/>
      <c r="AU194" s="93">
        <f>AR194*AS194</f>
        <v>0</v>
      </c>
      <c r="AV194" s="7"/>
      <c r="AW194" s="15"/>
      <c r="AX194" s="7"/>
      <c r="AY194" s="49"/>
      <c r="AZ194" s="71"/>
    </row>
    <row r="195" spans="3:52" s="2" customFormat="1" ht="12.75" x14ac:dyDescent="0.2">
      <c r="C195" s="65" t="str">
        <f>'Begroting Totale Project'!C193</f>
        <v>Activiteit 8.4, inzet eigen uren</v>
      </c>
      <c r="D195" s="109">
        <f t="shared" si="21"/>
        <v>0</v>
      </c>
      <c r="F195" s="78" t="s">
        <v>101</v>
      </c>
      <c r="G195" s="1"/>
      <c r="H195" s="12"/>
      <c r="I195" s="13"/>
      <c r="J195" s="4"/>
      <c r="K195" s="93">
        <f>H195*I195</f>
        <v>0</v>
      </c>
      <c r="L195" s="7"/>
      <c r="M195" s="15"/>
      <c r="N195" s="7"/>
      <c r="O195" s="49"/>
      <c r="P195" s="71"/>
      <c r="R195" s="78" t="s">
        <v>101</v>
      </c>
      <c r="S195" s="1"/>
      <c r="T195" s="12"/>
      <c r="U195" s="13"/>
      <c r="V195" s="4"/>
      <c r="W195" s="93">
        <f>T195*U195</f>
        <v>0</v>
      </c>
      <c r="X195" s="7"/>
      <c r="Y195" s="15"/>
      <c r="Z195" s="7"/>
      <c r="AA195" s="49"/>
      <c r="AB195" s="71"/>
      <c r="AD195" s="78" t="s">
        <v>101</v>
      </c>
      <c r="AE195" s="1"/>
      <c r="AF195" s="12"/>
      <c r="AG195" s="13"/>
      <c r="AH195" s="4"/>
      <c r="AI195" s="93">
        <f>AF195*AG195</f>
        <v>0</v>
      </c>
      <c r="AJ195" s="7"/>
      <c r="AK195" s="15"/>
      <c r="AL195" s="7"/>
      <c r="AM195" s="49"/>
      <c r="AN195" s="71"/>
      <c r="AO195"/>
      <c r="AP195" s="78" t="s">
        <v>101</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ht="12.75"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ht="12.75"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ht="12.75" x14ac:dyDescent="0.2">
      <c r="C199" s="65" t="str">
        <f>'Begroting Totale Project'!C197</f>
        <v>Activiteit 8.1, inhuur</v>
      </c>
      <c r="D199" s="109">
        <f>K199+W199+AI199+AU199</f>
        <v>0</v>
      </c>
      <c r="F199" s="78" t="s">
        <v>167</v>
      </c>
      <c r="G199" s="1"/>
      <c r="H199" s="1"/>
      <c r="I199" s="94"/>
      <c r="J199" s="4"/>
      <c r="K199" s="93">
        <f>H199*I199</f>
        <v>0</v>
      </c>
      <c r="L199" s="7"/>
      <c r="M199" s="15"/>
      <c r="N199" s="7"/>
      <c r="O199" s="49"/>
      <c r="P199" s="71"/>
      <c r="R199" s="78" t="s">
        <v>167</v>
      </c>
      <c r="S199" s="1"/>
      <c r="T199" s="1"/>
      <c r="U199" s="94"/>
      <c r="V199" s="4"/>
      <c r="W199" s="93">
        <f>T199*U199</f>
        <v>0</v>
      </c>
      <c r="X199" s="7"/>
      <c r="Y199" s="15"/>
      <c r="Z199" s="7"/>
      <c r="AA199" s="49"/>
      <c r="AB199" s="71"/>
      <c r="AD199" s="78" t="s">
        <v>167</v>
      </c>
      <c r="AE199" s="1"/>
      <c r="AF199" s="1"/>
      <c r="AG199" s="94"/>
      <c r="AH199" s="4"/>
      <c r="AI199" s="93">
        <f>AF199*AG199</f>
        <v>0</v>
      </c>
      <c r="AJ199" s="7"/>
      <c r="AK199" s="15"/>
      <c r="AL199" s="7"/>
      <c r="AM199" s="49"/>
      <c r="AN199" s="71"/>
      <c r="AO199"/>
      <c r="AP199" s="78" t="s">
        <v>167</v>
      </c>
      <c r="AQ199" s="1"/>
      <c r="AR199" s="1"/>
      <c r="AS199" s="94"/>
      <c r="AT199" s="4"/>
      <c r="AU199" s="93">
        <f>AR199*AS199</f>
        <v>0</v>
      </c>
      <c r="AV199" s="7"/>
      <c r="AW199" s="15"/>
      <c r="AX199" s="7"/>
      <c r="AY199" s="49"/>
      <c r="AZ199" s="71"/>
    </row>
    <row r="200" spans="3:52" s="2" customFormat="1" ht="12.75" x14ac:dyDescent="0.2">
      <c r="C200" s="65" t="str">
        <f>'Begroting Totale Project'!C198</f>
        <v>Activiteit 8.2, inhuur</v>
      </c>
      <c r="D200" s="109">
        <f t="shared" ref="D200:D202" si="22">K200+W200+AI200+AU200</f>
        <v>0</v>
      </c>
      <c r="F200" s="78" t="s">
        <v>168</v>
      </c>
      <c r="G200" s="1"/>
      <c r="H200" s="1"/>
      <c r="I200" s="94"/>
      <c r="J200" s="4"/>
      <c r="K200" s="93">
        <f>H200*I200</f>
        <v>0</v>
      </c>
      <c r="L200" s="7"/>
      <c r="M200" s="15"/>
      <c r="N200" s="7"/>
      <c r="O200" s="49"/>
      <c r="P200" s="71"/>
      <c r="R200" s="78" t="s">
        <v>168</v>
      </c>
      <c r="S200" s="1"/>
      <c r="T200" s="1"/>
      <c r="U200" s="94"/>
      <c r="V200" s="4"/>
      <c r="W200" s="93">
        <f>T200*U200</f>
        <v>0</v>
      </c>
      <c r="X200" s="7"/>
      <c r="Y200" s="15"/>
      <c r="Z200" s="7"/>
      <c r="AA200" s="49"/>
      <c r="AB200" s="71"/>
      <c r="AD200" s="78" t="s">
        <v>168</v>
      </c>
      <c r="AE200" s="1"/>
      <c r="AF200" s="1"/>
      <c r="AG200" s="94"/>
      <c r="AH200" s="4"/>
      <c r="AI200" s="93">
        <f>AF200*AG200</f>
        <v>0</v>
      </c>
      <c r="AJ200" s="7"/>
      <c r="AK200" s="15"/>
      <c r="AL200" s="7"/>
      <c r="AM200" s="49"/>
      <c r="AN200" s="71"/>
      <c r="AO200"/>
      <c r="AP200" s="78" t="s">
        <v>168</v>
      </c>
      <c r="AQ200" s="1"/>
      <c r="AR200" s="1"/>
      <c r="AS200" s="94"/>
      <c r="AT200" s="4"/>
      <c r="AU200" s="93">
        <f>AR200*AS200</f>
        <v>0</v>
      </c>
      <c r="AV200" s="7"/>
      <c r="AW200" s="15"/>
      <c r="AX200" s="7"/>
      <c r="AY200" s="49"/>
      <c r="AZ200" s="71"/>
    </row>
    <row r="201" spans="3:52" s="2" customFormat="1" ht="12.75" x14ac:dyDescent="0.2">
      <c r="C201" s="65" t="str">
        <f>'Begroting Totale Project'!C199</f>
        <v>Activiteit 8.3, inhuur</v>
      </c>
      <c r="D201" s="109">
        <f t="shared" si="22"/>
        <v>0</v>
      </c>
      <c r="F201" s="78" t="s">
        <v>169</v>
      </c>
      <c r="G201" s="1"/>
      <c r="H201" s="1"/>
      <c r="I201" s="94"/>
      <c r="J201" s="4"/>
      <c r="K201" s="93">
        <f>H201*I201</f>
        <v>0</v>
      </c>
      <c r="L201" s="7"/>
      <c r="M201" s="15"/>
      <c r="N201" s="7"/>
      <c r="O201" s="49"/>
      <c r="P201" s="71"/>
      <c r="R201" s="78" t="s">
        <v>169</v>
      </c>
      <c r="S201" s="1"/>
      <c r="T201" s="1"/>
      <c r="U201" s="94"/>
      <c r="V201" s="4"/>
      <c r="W201" s="93">
        <f>T201*U201</f>
        <v>0</v>
      </c>
      <c r="X201" s="7"/>
      <c r="Y201" s="15"/>
      <c r="Z201" s="7"/>
      <c r="AA201" s="49"/>
      <c r="AB201" s="71"/>
      <c r="AD201" s="78" t="s">
        <v>169</v>
      </c>
      <c r="AE201" s="1"/>
      <c r="AF201" s="1"/>
      <c r="AG201" s="94"/>
      <c r="AH201" s="4"/>
      <c r="AI201" s="93">
        <f>AF201*AG201</f>
        <v>0</v>
      </c>
      <c r="AJ201" s="7"/>
      <c r="AK201" s="15"/>
      <c r="AL201" s="7"/>
      <c r="AM201" s="49"/>
      <c r="AN201" s="71"/>
      <c r="AO201"/>
      <c r="AP201" s="78" t="s">
        <v>169</v>
      </c>
      <c r="AQ201" s="1"/>
      <c r="AR201" s="1"/>
      <c r="AS201" s="94"/>
      <c r="AT201" s="4"/>
      <c r="AU201" s="93">
        <f>AR201*AS201</f>
        <v>0</v>
      </c>
      <c r="AV201" s="7"/>
      <c r="AW201" s="15"/>
      <c r="AX201" s="7"/>
      <c r="AY201" s="49"/>
      <c r="AZ201" s="71"/>
    </row>
    <row r="202" spans="3:52" s="2" customFormat="1" ht="12.75" x14ac:dyDescent="0.2">
      <c r="C202" s="65" t="str">
        <f>'Begroting Totale Project'!C200</f>
        <v>Activiteit 8.4, inhuur</v>
      </c>
      <c r="D202" s="109">
        <f t="shared" si="22"/>
        <v>0</v>
      </c>
      <c r="F202" s="78" t="s">
        <v>170</v>
      </c>
      <c r="G202" s="1"/>
      <c r="H202" s="1"/>
      <c r="I202" s="94"/>
      <c r="J202" s="4"/>
      <c r="K202" s="93">
        <f>H202*I202</f>
        <v>0</v>
      </c>
      <c r="L202" s="7"/>
      <c r="M202" s="15"/>
      <c r="N202" s="7"/>
      <c r="O202" s="49"/>
      <c r="P202" s="71"/>
      <c r="R202" s="78" t="s">
        <v>170</v>
      </c>
      <c r="S202" s="1"/>
      <c r="T202" s="1"/>
      <c r="U202" s="94"/>
      <c r="V202" s="4"/>
      <c r="W202" s="93">
        <f>T202*U202</f>
        <v>0</v>
      </c>
      <c r="X202" s="7"/>
      <c r="Y202" s="15"/>
      <c r="Z202" s="7"/>
      <c r="AA202" s="49"/>
      <c r="AB202" s="71"/>
      <c r="AD202" s="78" t="s">
        <v>170</v>
      </c>
      <c r="AE202" s="1"/>
      <c r="AF202" s="1"/>
      <c r="AG202" s="94"/>
      <c r="AH202" s="4"/>
      <c r="AI202" s="93">
        <f>AF202*AG202</f>
        <v>0</v>
      </c>
      <c r="AJ202" s="7"/>
      <c r="AK202" s="15"/>
      <c r="AL202" s="7"/>
      <c r="AM202" s="49"/>
      <c r="AN202" s="71"/>
      <c r="AO202"/>
      <c r="AP202" s="78" t="s">
        <v>170</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ht="12.75"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ht="12.75"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ht="12.75" x14ac:dyDescent="0.2">
      <c r="C206" s="65" t="str">
        <f>'Begroting Totale Project'!C204</f>
        <v>Activiteit 8.1, kosten</v>
      </c>
      <c r="D206" s="109">
        <f>K206+W206+AI206+AU206</f>
        <v>0</v>
      </c>
      <c r="F206" s="140" t="s">
        <v>214</v>
      </c>
      <c r="G206" s="1"/>
      <c r="H206" s="12"/>
      <c r="I206" s="13"/>
      <c r="J206" s="14"/>
      <c r="K206" s="93">
        <f>H206*I206</f>
        <v>0</v>
      </c>
      <c r="L206" s="7"/>
      <c r="M206" s="15"/>
      <c r="N206" s="7"/>
      <c r="O206" s="49"/>
      <c r="P206" s="71"/>
      <c r="R206" s="140" t="s">
        <v>214</v>
      </c>
      <c r="S206" s="1"/>
      <c r="T206" s="12"/>
      <c r="U206" s="13"/>
      <c r="V206" s="14"/>
      <c r="W206" s="93">
        <f>T206*U206</f>
        <v>0</v>
      </c>
      <c r="X206" s="7"/>
      <c r="Y206" s="15"/>
      <c r="Z206" s="7"/>
      <c r="AA206" s="49"/>
      <c r="AB206" s="71"/>
      <c r="AD206" s="140" t="s">
        <v>214</v>
      </c>
      <c r="AE206" s="1"/>
      <c r="AF206" s="12"/>
      <c r="AG206" s="13"/>
      <c r="AH206" s="14"/>
      <c r="AI206" s="93">
        <f>AF206*AG206</f>
        <v>0</v>
      </c>
      <c r="AJ206" s="7"/>
      <c r="AK206" s="15"/>
      <c r="AL206" s="7"/>
      <c r="AM206" s="49"/>
      <c r="AN206" s="71"/>
      <c r="AO206"/>
      <c r="AP206" s="140" t="s">
        <v>214</v>
      </c>
      <c r="AQ206" s="1"/>
      <c r="AR206" s="12"/>
      <c r="AS206" s="13"/>
      <c r="AT206" s="14"/>
      <c r="AU206" s="93">
        <f>AR206*AS206</f>
        <v>0</v>
      </c>
      <c r="AV206" s="7"/>
      <c r="AW206" s="15"/>
      <c r="AX206" s="7"/>
      <c r="AY206" s="49"/>
      <c r="AZ206" s="71"/>
    </row>
    <row r="207" spans="3:52" s="2" customFormat="1" ht="12.75" x14ac:dyDescent="0.2">
      <c r="C207" s="65" t="str">
        <f>'Begroting Totale Project'!C205</f>
        <v>Activiteit 8.2, kosten</v>
      </c>
      <c r="D207" s="109">
        <f t="shared" ref="D207:D209" si="23">K207+W207+AI207+AU207</f>
        <v>0</v>
      </c>
      <c r="F207" s="140" t="s">
        <v>215</v>
      </c>
      <c r="G207" s="1"/>
      <c r="H207" s="12"/>
      <c r="I207" s="13"/>
      <c r="J207" s="14"/>
      <c r="K207" s="93">
        <f>H207*I207</f>
        <v>0</v>
      </c>
      <c r="L207" s="7"/>
      <c r="M207" s="15"/>
      <c r="N207" s="7"/>
      <c r="O207" s="49"/>
      <c r="P207" s="71"/>
      <c r="R207" s="140" t="s">
        <v>215</v>
      </c>
      <c r="S207" s="1"/>
      <c r="T207" s="12"/>
      <c r="U207" s="13"/>
      <c r="V207" s="14"/>
      <c r="W207" s="93">
        <f>T207*U207</f>
        <v>0</v>
      </c>
      <c r="X207" s="7"/>
      <c r="Y207" s="15"/>
      <c r="Z207" s="7"/>
      <c r="AA207" s="49"/>
      <c r="AB207" s="71"/>
      <c r="AD207" s="140" t="s">
        <v>215</v>
      </c>
      <c r="AE207" s="1"/>
      <c r="AF207" s="12"/>
      <c r="AG207" s="13"/>
      <c r="AH207" s="14"/>
      <c r="AI207" s="93">
        <f>AF207*AG207</f>
        <v>0</v>
      </c>
      <c r="AJ207" s="7"/>
      <c r="AK207" s="15"/>
      <c r="AL207" s="7"/>
      <c r="AM207" s="49"/>
      <c r="AN207" s="71"/>
      <c r="AO207"/>
      <c r="AP207" s="140" t="s">
        <v>215</v>
      </c>
      <c r="AQ207" s="1"/>
      <c r="AR207" s="12"/>
      <c r="AS207" s="13"/>
      <c r="AT207" s="14"/>
      <c r="AU207" s="93">
        <f>AR207*AS207</f>
        <v>0</v>
      </c>
      <c r="AV207" s="7"/>
      <c r="AW207" s="15"/>
      <c r="AX207" s="7"/>
      <c r="AY207" s="49"/>
      <c r="AZ207" s="71"/>
    </row>
    <row r="208" spans="3:52" s="2" customFormat="1" ht="12.75" x14ac:dyDescent="0.2">
      <c r="C208" s="65" t="str">
        <f>'Begroting Totale Project'!C206</f>
        <v>Activiteit 8.3, kosten</v>
      </c>
      <c r="D208" s="109">
        <f t="shared" si="23"/>
        <v>0</v>
      </c>
      <c r="F208" s="140" t="s">
        <v>240</v>
      </c>
      <c r="G208" s="1"/>
      <c r="H208" s="12"/>
      <c r="I208" s="13"/>
      <c r="J208" s="14"/>
      <c r="K208" s="93">
        <f>H208*I208</f>
        <v>0</v>
      </c>
      <c r="L208" s="7"/>
      <c r="M208" s="15"/>
      <c r="N208" s="7"/>
      <c r="O208" s="49"/>
      <c r="P208" s="71"/>
      <c r="R208" s="140" t="s">
        <v>240</v>
      </c>
      <c r="S208" s="1"/>
      <c r="T208" s="12"/>
      <c r="U208" s="13"/>
      <c r="V208" s="14"/>
      <c r="W208" s="93">
        <f>T208*U208</f>
        <v>0</v>
      </c>
      <c r="X208" s="7"/>
      <c r="Y208" s="15"/>
      <c r="Z208" s="7"/>
      <c r="AA208" s="49"/>
      <c r="AB208" s="71"/>
      <c r="AD208" s="140" t="s">
        <v>240</v>
      </c>
      <c r="AE208" s="1"/>
      <c r="AF208" s="12"/>
      <c r="AG208" s="13"/>
      <c r="AH208" s="14"/>
      <c r="AI208" s="93">
        <f>AF208*AG208</f>
        <v>0</v>
      </c>
      <c r="AJ208" s="7"/>
      <c r="AK208" s="15"/>
      <c r="AL208" s="7"/>
      <c r="AM208" s="49"/>
      <c r="AN208" s="71"/>
      <c r="AO208"/>
      <c r="AP208" s="140" t="s">
        <v>240</v>
      </c>
      <c r="AQ208" s="1"/>
      <c r="AR208" s="12"/>
      <c r="AS208" s="13"/>
      <c r="AT208" s="14"/>
      <c r="AU208" s="93">
        <f>AR208*AS208</f>
        <v>0</v>
      </c>
      <c r="AV208" s="7"/>
      <c r="AW208" s="15"/>
      <c r="AX208" s="7"/>
      <c r="AY208" s="49"/>
      <c r="AZ208" s="71"/>
    </row>
    <row r="209" spans="3:52" s="2" customFormat="1" ht="12.75" x14ac:dyDescent="0.2">
      <c r="C209" s="65" t="str">
        <f>'Begroting Totale Project'!C207</f>
        <v>Activiteit 8.4, kosten</v>
      </c>
      <c r="D209" s="109">
        <f t="shared" si="23"/>
        <v>0</v>
      </c>
      <c r="F209" s="140" t="s">
        <v>241</v>
      </c>
      <c r="G209" s="1"/>
      <c r="H209" s="12"/>
      <c r="I209" s="13"/>
      <c r="J209" s="14"/>
      <c r="K209" s="93">
        <f>H209*I209</f>
        <v>0</v>
      </c>
      <c r="L209" s="7"/>
      <c r="M209" s="15"/>
      <c r="N209" s="7"/>
      <c r="O209" s="49"/>
      <c r="P209" s="71"/>
      <c r="R209" s="140" t="s">
        <v>241</v>
      </c>
      <c r="S209" s="1"/>
      <c r="T209" s="12"/>
      <c r="U209" s="13"/>
      <c r="V209" s="14"/>
      <c r="W209" s="93">
        <f>T209*U209</f>
        <v>0</v>
      </c>
      <c r="X209" s="7"/>
      <c r="Y209" s="15"/>
      <c r="Z209" s="7"/>
      <c r="AA209" s="49"/>
      <c r="AB209" s="71"/>
      <c r="AD209" s="140" t="s">
        <v>241</v>
      </c>
      <c r="AE209" s="1"/>
      <c r="AF209" s="12"/>
      <c r="AG209" s="13"/>
      <c r="AH209" s="14"/>
      <c r="AI209" s="93">
        <f>AF209*AG209</f>
        <v>0</v>
      </c>
      <c r="AJ209" s="7"/>
      <c r="AK209" s="15"/>
      <c r="AL209" s="7"/>
      <c r="AM209" s="49"/>
      <c r="AN209" s="71"/>
      <c r="AO209"/>
      <c r="AP209" s="140" t="s">
        <v>241</v>
      </c>
      <c r="AQ209" s="1"/>
      <c r="AR209" s="12"/>
      <c r="AS209" s="13"/>
      <c r="AT209" s="14"/>
      <c r="AU209" s="93">
        <f>AR209*AS209</f>
        <v>0</v>
      </c>
      <c r="AV209" s="7"/>
      <c r="AW209" s="15"/>
      <c r="AX209" s="7"/>
      <c r="AY209" s="49"/>
      <c r="AZ209" s="71"/>
    </row>
    <row r="210" spans="3:52" s="2" customFormat="1" ht="12.75"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ht="12.75"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ht="12.75"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
        <v>88</v>
      </c>
      <c r="G216" s="79"/>
      <c r="H216" s="79"/>
      <c r="I216" s="79"/>
      <c r="J216" s="69"/>
      <c r="K216" s="79"/>
      <c r="L216" s="80"/>
      <c r="M216" s="79"/>
      <c r="N216" s="80"/>
      <c r="O216" s="81"/>
      <c r="P216" s="70"/>
      <c r="R216" s="76" t="s">
        <v>88</v>
      </c>
      <c r="S216" s="79"/>
      <c r="T216" s="79"/>
      <c r="U216" s="79"/>
      <c r="V216" s="69"/>
      <c r="W216" s="79"/>
      <c r="X216" s="80"/>
      <c r="Y216" s="79"/>
      <c r="Z216" s="80"/>
      <c r="AA216" s="81"/>
      <c r="AB216" s="70"/>
      <c r="AD216" s="76" t="s">
        <v>88</v>
      </c>
      <c r="AE216" s="79"/>
      <c r="AF216" s="79"/>
      <c r="AG216" s="79"/>
      <c r="AH216" s="69"/>
      <c r="AI216" s="79"/>
      <c r="AJ216" s="80"/>
      <c r="AK216" s="79"/>
      <c r="AL216" s="80"/>
      <c r="AM216" s="81"/>
      <c r="AN216" s="70"/>
      <c r="AO216"/>
      <c r="AP216" s="76" t="s">
        <v>88</v>
      </c>
      <c r="AQ216" s="79"/>
      <c r="AR216" s="79"/>
      <c r="AS216" s="79"/>
      <c r="AT216" s="69"/>
      <c r="AU216" s="79"/>
      <c r="AV216" s="80"/>
      <c r="AW216" s="79"/>
      <c r="AX216" s="80"/>
      <c r="AY216" s="81"/>
      <c r="AZ216" s="70"/>
    </row>
    <row r="217" spans="3:52" s="2" customFormat="1" ht="12.75"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ht="12.75" x14ac:dyDescent="0.2">
      <c r="C218" s="65" t="str">
        <f>'Begroting Totale Project'!C216</f>
        <v>Activiteit 9.1, inzet eigen uren</v>
      </c>
      <c r="D218" s="109">
        <f>K218+W218+AI218+AU218</f>
        <v>0</v>
      </c>
      <c r="F218" s="78" t="s">
        <v>102</v>
      </c>
      <c r="G218" s="1"/>
      <c r="H218" s="12"/>
      <c r="I218" s="13"/>
      <c r="J218" s="14"/>
      <c r="K218" s="93">
        <f>H218*I218</f>
        <v>0</v>
      </c>
      <c r="L218" s="7"/>
      <c r="M218" s="15"/>
      <c r="N218" s="7"/>
      <c r="O218" s="49"/>
      <c r="P218" s="71"/>
      <c r="R218" s="78" t="s">
        <v>102</v>
      </c>
      <c r="S218" s="1"/>
      <c r="T218" s="12"/>
      <c r="U218" s="13"/>
      <c r="V218" s="14"/>
      <c r="W218" s="93">
        <f>T218*U218</f>
        <v>0</v>
      </c>
      <c r="X218" s="7"/>
      <c r="Y218" s="15"/>
      <c r="Z218" s="7"/>
      <c r="AA218" s="49"/>
      <c r="AB218" s="71"/>
      <c r="AD218" s="78" t="s">
        <v>102</v>
      </c>
      <c r="AE218" s="1"/>
      <c r="AF218" s="12"/>
      <c r="AG218" s="13"/>
      <c r="AH218" s="14"/>
      <c r="AI218" s="93">
        <f>AF218*AG218</f>
        <v>0</v>
      </c>
      <c r="AJ218" s="7"/>
      <c r="AK218" s="15"/>
      <c r="AL218" s="7"/>
      <c r="AM218" s="49"/>
      <c r="AN218" s="71"/>
      <c r="AO218"/>
      <c r="AP218" s="78" t="s">
        <v>102</v>
      </c>
      <c r="AQ218" s="1"/>
      <c r="AR218" s="12"/>
      <c r="AS218" s="13"/>
      <c r="AT218" s="14"/>
      <c r="AU218" s="93">
        <f>AR218*AS218</f>
        <v>0</v>
      </c>
      <c r="AV218" s="7"/>
      <c r="AW218" s="15"/>
      <c r="AX218" s="7"/>
      <c r="AY218" s="49"/>
      <c r="AZ218" s="71"/>
    </row>
    <row r="219" spans="3:52" s="2" customFormat="1" ht="12.75" x14ac:dyDescent="0.2">
      <c r="C219" s="65" t="str">
        <f>'Begroting Totale Project'!C217</f>
        <v>Activiteit 9.2, inzet eigen uren</v>
      </c>
      <c r="D219" s="109">
        <f t="shared" ref="D219:D221" si="24">K219+W219+AI219+AU219</f>
        <v>0</v>
      </c>
      <c r="F219" s="78" t="s">
        <v>103</v>
      </c>
      <c r="G219" s="1"/>
      <c r="H219" s="12"/>
      <c r="I219" s="13"/>
      <c r="J219" s="14"/>
      <c r="K219" s="93">
        <f>H219*I219</f>
        <v>0</v>
      </c>
      <c r="L219" s="7"/>
      <c r="M219" s="15"/>
      <c r="N219" s="7"/>
      <c r="O219" s="49"/>
      <c r="P219" s="71"/>
      <c r="R219" s="78" t="s">
        <v>103</v>
      </c>
      <c r="S219" s="1"/>
      <c r="T219" s="12"/>
      <c r="U219" s="13"/>
      <c r="V219" s="14"/>
      <c r="W219" s="93">
        <f>T219*U219</f>
        <v>0</v>
      </c>
      <c r="X219" s="7"/>
      <c r="Y219" s="15"/>
      <c r="Z219" s="7"/>
      <c r="AA219" s="49"/>
      <c r="AB219" s="71"/>
      <c r="AD219" s="78" t="s">
        <v>103</v>
      </c>
      <c r="AE219" s="1"/>
      <c r="AF219" s="12"/>
      <c r="AG219" s="13"/>
      <c r="AH219" s="14"/>
      <c r="AI219" s="93">
        <f>AF219*AG219</f>
        <v>0</v>
      </c>
      <c r="AJ219" s="7"/>
      <c r="AK219" s="15"/>
      <c r="AL219" s="7"/>
      <c r="AM219" s="49"/>
      <c r="AN219" s="71"/>
      <c r="AO219"/>
      <c r="AP219" s="78" t="s">
        <v>103</v>
      </c>
      <c r="AQ219" s="1"/>
      <c r="AR219" s="12"/>
      <c r="AS219" s="13"/>
      <c r="AT219" s="14"/>
      <c r="AU219" s="93">
        <f>AR219*AS219</f>
        <v>0</v>
      </c>
      <c r="AV219" s="7"/>
      <c r="AW219" s="15"/>
      <c r="AX219" s="7"/>
      <c r="AY219" s="49"/>
      <c r="AZ219" s="71"/>
    </row>
    <row r="220" spans="3:52" s="2" customFormat="1" ht="12.75" x14ac:dyDescent="0.2">
      <c r="C220" s="65" t="str">
        <f>'Begroting Totale Project'!C218</f>
        <v>Activiteit 9.3, inzet eigen uren</v>
      </c>
      <c r="D220" s="109">
        <f t="shared" si="24"/>
        <v>0</v>
      </c>
      <c r="F220" s="78" t="s">
        <v>104</v>
      </c>
      <c r="G220" s="1"/>
      <c r="H220" s="12"/>
      <c r="I220" s="13"/>
      <c r="J220" s="14"/>
      <c r="K220" s="93">
        <f>H220*I220</f>
        <v>0</v>
      </c>
      <c r="L220" s="7"/>
      <c r="M220" s="15"/>
      <c r="N220" s="7"/>
      <c r="O220" s="49"/>
      <c r="P220" s="71"/>
      <c r="R220" s="78" t="s">
        <v>104</v>
      </c>
      <c r="S220" s="1"/>
      <c r="T220" s="12"/>
      <c r="U220" s="13"/>
      <c r="V220" s="14"/>
      <c r="W220" s="93">
        <f>T220*U220</f>
        <v>0</v>
      </c>
      <c r="X220" s="7"/>
      <c r="Y220" s="15"/>
      <c r="Z220" s="7"/>
      <c r="AA220" s="49"/>
      <c r="AB220" s="71"/>
      <c r="AD220" s="78" t="s">
        <v>104</v>
      </c>
      <c r="AE220" s="1"/>
      <c r="AF220" s="12"/>
      <c r="AG220" s="13"/>
      <c r="AH220" s="14"/>
      <c r="AI220" s="93">
        <f>AF220*AG220</f>
        <v>0</v>
      </c>
      <c r="AJ220" s="7"/>
      <c r="AK220" s="15"/>
      <c r="AL220" s="7"/>
      <c r="AM220" s="49"/>
      <c r="AN220" s="71"/>
      <c r="AO220"/>
      <c r="AP220" s="78" t="s">
        <v>104</v>
      </c>
      <c r="AQ220" s="1"/>
      <c r="AR220" s="12"/>
      <c r="AS220" s="13"/>
      <c r="AT220" s="14"/>
      <c r="AU220" s="93">
        <f>AR220*AS220</f>
        <v>0</v>
      </c>
      <c r="AV220" s="7"/>
      <c r="AW220" s="15"/>
      <c r="AX220" s="7"/>
      <c r="AY220" s="49"/>
      <c r="AZ220" s="71"/>
    </row>
    <row r="221" spans="3:52" s="2" customFormat="1" ht="12.75" x14ac:dyDescent="0.2">
      <c r="C221" s="65" t="str">
        <f>'Begroting Totale Project'!C219</f>
        <v>Activiteit 9.4, inzet eigen uren</v>
      </c>
      <c r="D221" s="109">
        <f t="shared" si="24"/>
        <v>0</v>
      </c>
      <c r="F221" s="78" t="s">
        <v>105</v>
      </c>
      <c r="G221" s="1"/>
      <c r="H221" s="12"/>
      <c r="I221" s="13"/>
      <c r="J221" s="4"/>
      <c r="K221" s="93">
        <f>H221*I221</f>
        <v>0</v>
      </c>
      <c r="L221" s="7"/>
      <c r="M221" s="15"/>
      <c r="N221" s="7"/>
      <c r="O221" s="49"/>
      <c r="P221" s="71"/>
      <c r="R221" s="78" t="s">
        <v>105</v>
      </c>
      <c r="S221" s="1"/>
      <c r="T221" s="12"/>
      <c r="U221" s="13"/>
      <c r="V221" s="4"/>
      <c r="W221" s="93">
        <f>T221*U221</f>
        <v>0</v>
      </c>
      <c r="X221" s="7"/>
      <c r="Y221" s="15"/>
      <c r="Z221" s="7"/>
      <c r="AA221" s="49"/>
      <c r="AB221" s="71"/>
      <c r="AD221" s="78" t="s">
        <v>105</v>
      </c>
      <c r="AE221" s="1"/>
      <c r="AF221" s="12"/>
      <c r="AG221" s="13"/>
      <c r="AH221" s="4"/>
      <c r="AI221" s="93">
        <f>AF221*AG221</f>
        <v>0</v>
      </c>
      <c r="AJ221" s="7"/>
      <c r="AK221" s="15"/>
      <c r="AL221" s="7"/>
      <c r="AM221" s="49"/>
      <c r="AN221" s="71"/>
      <c r="AO221"/>
      <c r="AP221" s="78" t="s">
        <v>105</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ht="12.75"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ht="12.75"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ht="12.75" x14ac:dyDescent="0.2">
      <c r="C225" s="65" t="str">
        <f>'Begroting Totale Project'!C223</f>
        <v>Activiteit 9.1, inhuur</v>
      </c>
      <c r="D225" s="109">
        <f>K225+W225+AI225+AU225</f>
        <v>0</v>
      </c>
      <c r="F225" s="78" t="s">
        <v>171</v>
      </c>
      <c r="G225" s="1"/>
      <c r="H225" s="1"/>
      <c r="I225" s="94"/>
      <c r="J225" s="4"/>
      <c r="K225" s="93">
        <f>H225*I225</f>
        <v>0</v>
      </c>
      <c r="L225" s="7"/>
      <c r="M225" s="15"/>
      <c r="N225" s="7"/>
      <c r="O225" s="49"/>
      <c r="P225" s="71"/>
      <c r="R225" s="78" t="s">
        <v>171</v>
      </c>
      <c r="S225" s="1"/>
      <c r="T225" s="1"/>
      <c r="U225" s="94"/>
      <c r="V225" s="4"/>
      <c r="W225" s="93">
        <f>T225*U225</f>
        <v>0</v>
      </c>
      <c r="X225" s="7"/>
      <c r="Y225" s="15"/>
      <c r="Z225" s="7"/>
      <c r="AA225" s="49"/>
      <c r="AB225" s="71"/>
      <c r="AD225" s="78" t="s">
        <v>171</v>
      </c>
      <c r="AE225" s="1"/>
      <c r="AF225" s="1"/>
      <c r="AG225" s="94"/>
      <c r="AH225" s="4"/>
      <c r="AI225" s="93">
        <f>AF225*AG225</f>
        <v>0</v>
      </c>
      <c r="AJ225" s="7"/>
      <c r="AK225" s="15"/>
      <c r="AL225" s="7"/>
      <c r="AM225" s="49"/>
      <c r="AN225" s="71"/>
      <c r="AO225"/>
      <c r="AP225" s="78" t="s">
        <v>171</v>
      </c>
      <c r="AQ225" s="1"/>
      <c r="AR225" s="1"/>
      <c r="AS225" s="94"/>
      <c r="AT225" s="4"/>
      <c r="AU225" s="93">
        <f>AR225*AS225</f>
        <v>0</v>
      </c>
      <c r="AV225" s="7"/>
      <c r="AW225" s="15"/>
      <c r="AX225" s="7"/>
      <c r="AY225" s="49"/>
      <c r="AZ225" s="71"/>
    </row>
    <row r="226" spans="3:52" s="2" customFormat="1" ht="12.75" x14ac:dyDescent="0.2">
      <c r="C226" s="65" t="str">
        <f>'Begroting Totale Project'!C224</f>
        <v>Activiteit 9.2, inhuur</v>
      </c>
      <c r="D226" s="109">
        <f t="shared" ref="D226:D228" si="25">K226+W226+AI226+AU226</f>
        <v>0</v>
      </c>
      <c r="F226" s="78" t="s">
        <v>172</v>
      </c>
      <c r="G226" s="1"/>
      <c r="H226" s="1"/>
      <c r="I226" s="94"/>
      <c r="J226" s="4"/>
      <c r="K226" s="93">
        <f>H226*I226</f>
        <v>0</v>
      </c>
      <c r="L226" s="7"/>
      <c r="M226" s="15"/>
      <c r="N226" s="7"/>
      <c r="O226" s="49"/>
      <c r="P226" s="71"/>
      <c r="R226" s="78" t="s">
        <v>172</v>
      </c>
      <c r="S226" s="1"/>
      <c r="T226" s="1"/>
      <c r="U226" s="94"/>
      <c r="V226" s="4"/>
      <c r="W226" s="93">
        <f>T226*U226</f>
        <v>0</v>
      </c>
      <c r="X226" s="7"/>
      <c r="Y226" s="15"/>
      <c r="Z226" s="7"/>
      <c r="AA226" s="49"/>
      <c r="AB226" s="71"/>
      <c r="AD226" s="78" t="s">
        <v>172</v>
      </c>
      <c r="AE226" s="1"/>
      <c r="AF226" s="1"/>
      <c r="AG226" s="94"/>
      <c r="AH226" s="4"/>
      <c r="AI226" s="93">
        <f>AF226*AG226</f>
        <v>0</v>
      </c>
      <c r="AJ226" s="7"/>
      <c r="AK226" s="15"/>
      <c r="AL226" s="7"/>
      <c r="AM226" s="49"/>
      <c r="AN226" s="71"/>
      <c r="AO226"/>
      <c r="AP226" s="78" t="s">
        <v>172</v>
      </c>
      <c r="AQ226" s="1"/>
      <c r="AR226" s="1"/>
      <c r="AS226" s="94"/>
      <c r="AT226" s="4"/>
      <c r="AU226" s="93">
        <f>AR226*AS226</f>
        <v>0</v>
      </c>
      <c r="AV226" s="7"/>
      <c r="AW226" s="15"/>
      <c r="AX226" s="7"/>
      <c r="AY226" s="49"/>
      <c r="AZ226" s="71"/>
    </row>
    <row r="227" spans="3:52" s="2" customFormat="1" ht="12.75" x14ac:dyDescent="0.2">
      <c r="C227" s="65" t="str">
        <f>'Begroting Totale Project'!C225</f>
        <v>Activiteit 9.3, inhuur</v>
      </c>
      <c r="D227" s="109">
        <f t="shared" si="25"/>
        <v>0</v>
      </c>
      <c r="F227" s="78" t="s">
        <v>173</v>
      </c>
      <c r="G227" s="1"/>
      <c r="H227" s="1"/>
      <c r="I227" s="94"/>
      <c r="J227" s="4"/>
      <c r="K227" s="93">
        <f>H227*I227</f>
        <v>0</v>
      </c>
      <c r="L227" s="7"/>
      <c r="M227" s="15"/>
      <c r="N227" s="7"/>
      <c r="O227" s="49"/>
      <c r="P227" s="71"/>
      <c r="R227" s="78" t="s">
        <v>173</v>
      </c>
      <c r="S227" s="1"/>
      <c r="T227" s="1"/>
      <c r="U227" s="94"/>
      <c r="V227" s="4"/>
      <c r="W227" s="93">
        <f>T227*U227</f>
        <v>0</v>
      </c>
      <c r="X227" s="7"/>
      <c r="Y227" s="15"/>
      <c r="Z227" s="7"/>
      <c r="AA227" s="49"/>
      <c r="AB227" s="71"/>
      <c r="AD227" s="78" t="s">
        <v>173</v>
      </c>
      <c r="AE227" s="1"/>
      <c r="AF227" s="1"/>
      <c r="AG227" s="94"/>
      <c r="AH227" s="4"/>
      <c r="AI227" s="93">
        <f>AF227*AG227</f>
        <v>0</v>
      </c>
      <c r="AJ227" s="7"/>
      <c r="AK227" s="15"/>
      <c r="AL227" s="7"/>
      <c r="AM227" s="49"/>
      <c r="AN227" s="71"/>
      <c r="AO227"/>
      <c r="AP227" s="78" t="s">
        <v>173</v>
      </c>
      <c r="AQ227" s="1"/>
      <c r="AR227" s="1"/>
      <c r="AS227" s="94"/>
      <c r="AT227" s="4"/>
      <c r="AU227" s="93">
        <f>AR227*AS227</f>
        <v>0</v>
      </c>
      <c r="AV227" s="7"/>
      <c r="AW227" s="15"/>
      <c r="AX227" s="7"/>
      <c r="AY227" s="49"/>
      <c r="AZ227" s="71"/>
    </row>
    <row r="228" spans="3:52" s="2" customFormat="1" ht="12.75" x14ac:dyDescent="0.2">
      <c r="C228" s="65" t="str">
        <f>'Begroting Totale Project'!C226</f>
        <v>Activiteit 9.4, inhuur</v>
      </c>
      <c r="D228" s="109">
        <f t="shared" si="25"/>
        <v>0</v>
      </c>
      <c r="F228" s="78" t="s">
        <v>174</v>
      </c>
      <c r="G228" s="1"/>
      <c r="H228" s="1"/>
      <c r="I228" s="94"/>
      <c r="J228" s="4"/>
      <c r="K228" s="93">
        <f>H228*I228</f>
        <v>0</v>
      </c>
      <c r="L228" s="7"/>
      <c r="M228" s="15"/>
      <c r="N228" s="7"/>
      <c r="O228" s="49"/>
      <c r="P228" s="71"/>
      <c r="R228" s="78" t="s">
        <v>174</v>
      </c>
      <c r="S228" s="1"/>
      <c r="T228" s="1"/>
      <c r="U228" s="94"/>
      <c r="V228" s="4"/>
      <c r="W228" s="93">
        <f>T228*U228</f>
        <v>0</v>
      </c>
      <c r="X228" s="7"/>
      <c r="Y228" s="15"/>
      <c r="Z228" s="7"/>
      <c r="AA228" s="49"/>
      <c r="AB228" s="71"/>
      <c r="AD228" s="78" t="s">
        <v>174</v>
      </c>
      <c r="AE228" s="1"/>
      <c r="AF228" s="1"/>
      <c r="AG228" s="94"/>
      <c r="AH228" s="4"/>
      <c r="AI228" s="93">
        <f>AF228*AG228</f>
        <v>0</v>
      </c>
      <c r="AJ228" s="7"/>
      <c r="AK228" s="15"/>
      <c r="AL228" s="7"/>
      <c r="AM228" s="49"/>
      <c r="AN228" s="71"/>
      <c r="AO228"/>
      <c r="AP228" s="78" t="s">
        <v>174</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ht="12.75"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ht="12.75"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ht="12.75" x14ac:dyDescent="0.2">
      <c r="C232" s="65" t="str">
        <f>'Begroting Totale Project'!C230</f>
        <v>Activiteit 9.1, kosten</v>
      </c>
      <c r="D232" s="109">
        <f>K232+W232+AI232+AU232</f>
        <v>0</v>
      </c>
      <c r="F232" s="140" t="s">
        <v>218</v>
      </c>
      <c r="G232" s="1"/>
      <c r="H232" s="12"/>
      <c r="I232" s="13"/>
      <c r="J232" s="14"/>
      <c r="K232" s="93">
        <f>H232*I232</f>
        <v>0</v>
      </c>
      <c r="L232" s="7"/>
      <c r="M232" s="15"/>
      <c r="N232" s="7"/>
      <c r="O232" s="49"/>
      <c r="P232" s="71"/>
      <c r="R232" s="140" t="s">
        <v>218</v>
      </c>
      <c r="S232" s="1"/>
      <c r="T232" s="12"/>
      <c r="U232" s="13"/>
      <c r="V232" s="14"/>
      <c r="W232" s="93">
        <f>T232*U232</f>
        <v>0</v>
      </c>
      <c r="X232" s="7"/>
      <c r="Y232" s="15"/>
      <c r="Z232" s="7"/>
      <c r="AA232" s="49"/>
      <c r="AB232" s="71"/>
      <c r="AD232" s="140" t="s">
        <v>218</v>
      </c>
      <c r="AE232" s="1"/>
      <c r="AF232" s="12"/>
      <c r="AG232" s="13"/>
      <c r="AH232" s="14"/>
      <c r="AI232" s="93">
        <f>AF232*AG232</f>
        <v>0</v>
      </c>
      <c r="AJ232" s="7"/>
      <c r="AK232" s="15"/>
      <c r="AL232" s="7"/>
      <c r="AM232" s="49"/>
      <c r="AN232" s="71"/>
      <c r="AO232"/>
      <c r="AP232" s="140" t="s">
        <v>218</v>
      </c>
      <c r="AQ232" s="1"/>
      <c r="AR232" s="12"/>
      <c r="AS232" s="13"/>
      <c r="AT232" s="14"/>
      <c r="AU232" s="93">
        <f>AR232*AS232</f>
        <v>0</v>
      </c>
      <c r="AV232" s="7"/>
      <c r="AW232" s="15"/>
      <c r="AX232" s="7"/>
      <c r="AY232" s="49"/>
      <c r="AZ232" s="71"/>
    </row>
    <row r="233" spans="3:52" s="2" customFormat="1" ht="12.75" x14ac:dyDescent="0.2">
      <c r="C233" s="65" t="str">
        <f>'Begroting Totale Project'!C231</f>
        <v>Activiteit 9.2, kosten</v>
      </c>
      <c r="D233" s="109">
        <f t="shared" ref="D233:D235" si="26">K233+W233+AI233+AU233</f>
        <v>0</v>
      </c>
      <c r="F233" s="140" t="s">
        <v>219</v>
      </c>
      <c r="G233" s="1"/>
      <c r="H233" s="12"/>
      <c r="I233" s="13"/>
      <c r="J233" s="14"/>
      <c r="K233" s="93">
        <f>H233*I233</f>
        <v>0</v>
      </c>
      <c r="L233" s="7"/>
      <c r="M233" s="15"/>
      <c r="N233" s="7"/>
      <c r="O233" s="49"/>
      <c r="P233" s="71"/>
      <c r="R233" s="140" t="s">
        <v>219</v>
      </c>
      <c r="S233" s="1"/>
      <c r="T233" s="12"/>
      <c r="U233" s="13"/>
      <c r="V233" s="14"/>
      <c r="W233" s="93">
        <f>T233*U233</f>
        <v>0</v>
      </c>
      <c r="X233" s="7"/>
      <c r="Y233" s="15"/>
      <c r="Z233" s="7"/>
      <c r="AA233" s="49"/>
      <c r="AB233" s="71"/>
      <c r="AD233" s="140" t="s">
        <v>219</v>
      </c>
      <c r="AE233" s="1"/>
      <c r="AF233" s="12"/>
      <c r="AG233" s="13"/>
      <c r="AH233" s="14"/>
      <c r="AI233" s="93">
        <f>AF233*AG233</f>
        <v>0</v>
      </c>
      <c r="AJ233" s="7"/>
      <c r="AK233" s="15"/>
      <c r="AL233" s="7"/>
      <c r="AM233" s="49"/>
      <c r="AN233" s="71"/>
      <c r="AO233"/>
      <c r="AP233" s="140" t="s">
        <v>219</v>
      </c>
      <c r="AQ233" s="1"/>
      <c r="AR233" s="12"/>
      <c r="AS233" s="13"/>
      <c r="AT233" s="14"/>
      <c r="AU233" s="93">
        <f>AR233*AS233</f>
        <v>0</v>
      </c>
      <c r="AV233" s="7"/>
      <c r="AW233" s="15"/>
      <c r="AX233" s="7"/>
      <c r="AY233" s="49"/>
      <c r="AZ233" s="71"/>
    </row>
    <row r="234" spans="3:52" s="2" customFormat="1" ht="12.75" x14ac:dyDescent="0.2">
      <c r="C234" s="65" t="str">
        <f>'Begroting Totale Project'!C232</f>
        <v>Activiteit 9.3, kosten</v>
      </c>
      <c r="D234" s="109">
        <f t="shared" si="26"/>
        <v>0</v>
      </c>
      <c r="F234" s="140" t="s">
        <v>242</v>
      </c>
      <c r="G234" s="1"/>
      <c r="H234" s="12"/>
      <c r="I234" s="13"/>
      <c r="J234" s="14"/>
      <c r="K234" s="93">
        <f>H234*I234</f>
        <v>0</v>
      </c>
      <c r="L234" s="7"/>
      <c r="M234" s="15"/>
      <c r="N234" s="7"/>
      <c r="O234" s="49"/>
      <c r="P234" s="71"/>
      <c r="R234" s="140" t="s">
        <v>242</v>
      </c>
      <c r="S234" s="1"/>
      <c r="T234" s="12"/>
      <c r="U234" s="13"/>
      <c r="V234" s="14"/>
      <c r="W234" s="93">
        <f>T234*U234</f>
        <v>0</v>
      </c>
      <c r="X234" s="7"/>
      <c r="Y234" s="15"/>
      <c r="Z234" s="7"/>
      <c r="AA234" s="49"/>
      <c r="AB234" s="71"/>
      <c r="AD234" s="140" t="s">
        <v>242</v>
      </c>
      <c r="AE234" s="1"/>
      <c r="AF234" s="12"/>
      <c r="AG234" s="13"/>
      <c r="AH234" s="14"/>
      <c r="AI234" s="93">
        <f>AF234*AG234</f>
        <v>0</v>
      </c>
      <c r="AJ234" s="7"/>
      <c r="AK234" s="15"/>
      <c r="AL234" s="7"/>
      <c r="AM234" s="49"/>
      <c r="AN234" s="71"/>
      <c r="AO234"/>
      <c r="AP234" s="140" t="s">
        <v>242</v>
      </c>
      <c r="AQ234" s="1"/>
      <c r="AR234" s="12"/>
      <c r="AS234" s="13"/>
      <c r="AT234" s="14"/>
      <c r="AU234" s="93">
        <f>AR234*AS234</f>
        <v>0</v>
      </c>
      <c r="AV234" s="7"/>
      <c r="AW234" s="15"/>
      <c r="AX234" s="7"/>
      <c r="AY234" s="49"/>
      <c r="AZ234" s="71"/>
    </row>
    <row r="235" spans="3:52" s="2" customFormat="1" ht="12.75" x14ac:dyDescent="0.2">
      <c r="C235" s="65" t="str">
        <f>'Begroting Totale Project'!C233</f>
        <v>Activiteit 9.4, kosten</v>
      </c>
      <c r="D235" s="109">
        <f t="shared" si="26"/>
        <v>0</v>
      </c>
      <c r="F235" s="140" t="s">
        <v>243</v>
      </c>
      <c r="G235" s="1"/>
      <c r="H235" s="12"/>
      <c r="I235" s="13"/>
      <c r="J235" s="14"/>
      <c r="K235" s="93">
        <f>H235*I235</f>
        <v>0</v>
      </c>
      <c r="L235" s="7"/>
      <c r="M235" s="15"/>
      <c r="N235" s="7"/>
      <c r="O235" s="49"/>
      <c r="P235" s="71"/>
      <c r="R235" s="140" t="s">
        <v>243</v>
      </c>
      <c r="S235" s="1"/>
      <c r="T235" s="12"/>
      <c r="U235" s="13"/>
      <c r="V235" s="14"/>
      <c r="W235" s="93">
        <f>T235*U235</f>
        <v>0</v>
      </c>
      <c r="X235" s="7"/>
      <c r="Y235" s="15"/>
      <c r="Z235" s="7"/>
      <c r="AA235" s="49"/>
      <c r="AB235" s="71"/>
      <c r="AD235" s="140" t="s">
        <v>243</v>
      </c>
      <c r="AE235" s="1"/>
      <c r="AF235" s="12"/>
      <c r="AG235" s="13"/>
      <c r="AH235" s="14"/>
      <c r="AI235" s="93">
        <f>AF235*AG235</f>
        <v>0</v>
      </c>
      <c r="AJ235" s="7"/>
      <c r="AK235" s="15"/>
      <c r="AL235" s="7"/>
      <c r="AM235" s="49"/>
      <c r="AN235" s="71"/>
      <c r="AO235"/>
      <c r="AP235" s="140" t="s">
        <v>243</v>
      </c>
      <c r="AQ235" s="1"/>
      <c r="AR235" s="12"/>
      <c r="AS235" s="13"/>
      <c r="AT235" s="14"/>
      <c r="AU235" s="93">
        <f>AR235*AS235</f>
        <v>0</v>
      </c>
      <c r="AV235" s="7"/>
      <c r="AW235" s="15"/>
      <c r="AX235" s="7"/>
      <c r="AY235" s="49"/>
      <c r="AZ235" s="71"/>
    </row>
    <row r="236" spans="3:52" s="2" customFormat="1" ht="12.75"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ht="12.75"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ht="12.75"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297</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
        <v>89</v>
      </c>
      <c r="G242" s="79"/>
      <c r="H242" s="79"/>
      <c r="I242" s="79"/>
      <c r="J242" s="69"/>
      <c r="K242" s="79"/>
      <c r="L242" s="80"/>
      <c r="M242" s="79"/>
      <c r="N242" s="80"/>
      <c r="O242" s="81"/>
      <c r="P242" s="70"/>
      <c r="R242" s="76" t="s">
        <v>89</v>
      </c>
      <c r="S242" s="79"/>
      <c r="T242" s="79"/>
      <c r="U242" s="79"/>
      <c r="V242" s="69"/>
      <c r="W242" s="79"/>
      <c r="X242" s="80"/>
      <c r="Y242" s="79"/>
      <c r="Z242" s="80"/>
      <c r="AA242" s="81"/>
      <c r="AB242" s="70"/>
      <c r="AD242" s="76" t="s">
        <v>89</v>
      </c>
      <c r="AE242" s="79"/>
      <c r="AF242" s="79"/>
      <c r="AG242" s="79"/>
      <c r="AH242" s="69"/>
      <c r="AI242" s="79"/>
      <c r="AJ242" s="80"/>
      <c r="AK242" s="79"/>
      <c r="AL242" s="80"/>
      <c r="AM242" s="81"/>
      <c r="AN242" s="70"/>
      <c r="AO242"/>
      <c r="AP242" s="76" t="s">
        <v>89</v>
      </c>
      <c r="AQ242" s="79"/>
      <c r="AR242" s="79"/>
      <c r="AS242" s="79"/>
      <c r="AT242" s="69"/>
      <c r="AU242" s="79"/>
      <c r="AV242" s="80"/>
      <c r="AW242" s="79"/>
      <c r="AX242" s="80"/>
      <c r="AY242" s="81"/>
      <c r="AZ242" s="70"/>
    </row>
    <row r="243" spans="3:52" s="2" customFormat="1" ht="12.75"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ht="12.75" x14ac:dyDescent="0.2">
      <c r="C244" s="65" t="str">
        <f>'Begroting Totale Project'!C242</f>
        <v>Activiteit 10.1, inzet eigen uren</v>
      </c>
      <c r="D244" s="109">
        <f>K244+W244+AI244+AU244</f>
        <v>0</v>
      </c>
      <c r="F244" s="78" t="s">
        <v>106</v>
      </c>
      <c r="G244" s="1"/>
      <c r="H244" s="12"/>
      <c r="I244" s="13"/>
      <c r="J244" s="14"/>
      <c r="K244" s="93">
        <f>H244*I244</f>
        <v>0</v>
      </c>
      <c r="L244" s="7"/>
      <c r="M244" s="15"/>
      <c r="N244" s="7"/>
      <c r="O244" s="49"/>
      <c r="P244" s="71"/>
      <c r="R244" s="78" t="s">
        <v>106</v>
      </c>
      <c r="S244" s="1"/>
      <c r="T244" s="12"/>
      <c r="U244" s="13"/>
      <c r="V244" s="14"/>
      <c r="W244" s="93">
        <f>T244*U244</f>
        <v>0</v>
      </c>
      <c r="X244" s="7"/>
      <c r="Y244" s="15"/>
      <c r="Z244" s="7"/>
      <c r="AA244" s="49"/>
      <c r="AB244" s="71"/>
      <c r="AD244" s="78" t="s">
        <v>106</v>
      </c>
      <c r="AE244" s="1"/>
      <c r="AF244" s="12"/>
      <c r="AG244" s="13"/>
      <c r="AH244" s="14"/>
      <c r="AI244" s="93">
        <f>AF244*AG244</f>
        <v>0</v>
      </c>
      <c r="AJ244" s="7"/>
      <c r="AK244" s="15"/>
      <c r="AL244" s="7"/>
      <c r="AM244" s="49"/>
      <c r="AN244" s="71"/>
      <c r="AO244"/>
      <c r="AP244" s="78" t="s">
        <v>106</v>
      </c>
      <c r="AQ244" s="1"/>
      <c r="AR244" s="12"/>
      <c r="AS244" s="13"/>
      <c r="AT244" s="14"/>
      <c r="AU244" s="93">
        <f>AR244*AS244</f>
        <v>0</v>
      </c>
      <c r="AV244" s="7"/>
      <c r="AW244" s="15"/>
      <c r="AX244" s="7"/>
      <c r="AY244" s="49"/>
      <c r="AZ244" s="71"/>
    </row>
    <row r="245" spans="3:52" s="2" customFormat="1" ht="12.75" x14ac:dyDescent="0.2">
      <c r="C245" s="65" t="str">
        <f>'Begroting Totale Project'!C243</f>
        <v>Activiteit 10.2, inzet eigen uren</v>
      </c>
      <c r="D245" s="109">
        <f t="shared" ref="D245:D247" si="27">K245+W245+AI245+AU245</f>
        <v>0</v>
      </c>
      <c r="F245" s="78" t="s">
        <v>107</v>
      </c>
      <c r="G245" s="1"/>
      <c r="H245" s="12"/>
      <c r="I245" s="13"/>
      <c r="J245" s="14"/>
      <c r="K245" s="93">
        <f>H245*I245</f>
        <v>0</v>
      </c>
      <c r="L245" s="7"/>
      <c r="M245" s="15"/>
      <c r="N245" s="7"/>
      <c r="O245" s="49"/>
      <c r="P245" s="71"/>
      <c r="R245" s="78" t="s">
        <v>107</v>
      </c>
      <c r="S245" s="1"/>
      <c r="T245" s="12"/>
      <c r="U245" s="13"/>
      <c r="V245" s="14"/>
      <c r="W245" s="93">
        <f>T245*U245</f>
        <v>0</v>
      </c>
      <c r="X245" s="7"/>
      <c r="Y245" s="15"/>
      <c r="Z245" s="7"/>
      <c r="AA245" s="49"/>
      <c r="AB245" s="71"/>
      <c r="AD245" s="78" t="s">
        <v>107</v>
      </c>
      <c r="AE245" s="1"/>
      <c r="AF245" s="12"/>
      <c r="AG245" s="13"/>
      <c r="AH245" s="14"/>
      <c r="AI245" s="93">
        <f>AF245*AG245</f>
        <v>0</v>
      </c>
      <c r="AJ245" s="7"/>
      <c r="AK245" s="15"/>
      <c r="AL245" s="7"/>
      <c r="AM245" s="49"/>
      <c r="AN245" s="71"/>
      <c r="AO245"/>
      <c r="AP245" s="78" t="s">
        <v>107</v>
      </c>
      <c r="AQ245" s="1"/>
      <c r="AR245" s="12"/>
      <c r="AS245" s="13"/>
      <c r="AT245" s="14"/>
      <c r="AU245" s="93">
        <f>AR245*AS245</f>
        <v>0</v>
      </c>
      <c r="AV245" s="7"/>
      <c r="AW245" s="15"/>
      <c r="AX245" s="7"/>
      <c r="AY245" s="49"/>
      <c r="AZ245" s="71"/>
    </row>
    <row r="246" spans="3:52" s="2" customFormat="1" ht="12.75" x14ac:dyDescent="0.2">
      <c r="C246" s="65" t="str">
        <f>'Begroting Totale Project'!C244</f>
        <v>Activiteit 10.3, inzet eigen uren</v>
      </c>
      <c r="D246" s="109">
        <f t="shared" si="27"/>
        <v>0</v>
      </c>
      <c r="F246" s="78" t="s">
        <v>108</v>
      </c>
      <c r="G246" s="1"/>
      <c r="H246" s="12"/>
      <c r="I246" s="13"/>
      <c r="J246" s="14"/>
      <c r="K246" s="93">
        <f>H246*I246</f>
        <v>0</v>
      </c>
      <c r="L246" s="7"/>
      <c r="M246" s="15"/>
      <c r="N246" s="7"/>
      <c r="O246" s="49"/>
      <c r="P246" s="71"/>
      <c r="R246" s="78" t="s">
        <v>108</v>
      </c>
      <c r="S246" s="1"/>
      <c r="T246" s="12"/>
      <c r="U246" s="13"/>
      <c r="V246" s="14"/>
      <c r="W246" s="93">
        <f>T246*U246</f>
        <v>0</v>
      </c>
      <c r="X246" s="7"/>
      <c r="Y246" s="15"/>
      <c r="Z246" s="7"/>
      <c r="AA246" s="49"/>
      <c r="AB246" s="71"/>
      <c r="AD246" s="78" t="s">
        <v>108</v>
      </c>
      <c r="AE246" s="1"/>
      <c r="AF246" s="12"/>
      <c r="AG246" s="13"/>
      <c r="AH246" s="14"/>
      <c r="AI246" s="93">
        <f>AF246*AG246</f>
        <v>0</v>
      </c>
      <c r="AJ246" s="7"/>
      <c r="AK246" s="15"/>
      <c r="AL246" s="7"/>
      <c r="AM246" s="49"/>
      <c r="AN246" s="71"/>
      <c r="AO246"/>
      <c r="AP246" s="78" t="s">
        <v>108</v>
      </c>
      <c r="AQ246" s="1"/>
      <c r="AR246" s="12"/>
      <c r="AS246" s="13"/>
      <c r="AT246" s="14"/>
      <c r="AU246" s="93">
        <f>AR246*AS246</f>
        <v>0</v>
      </c>
      <c r="AV246" s="7"/>
      <c r="AW246" s="15"/>
      <c r="AX246" s="7"/>
      <c r="AY246" s="49"/>
      <c r="AZ246" s="71"/>
    </row>
    <row r="247" spans="3:52" s="2" customFormat="1" ht="12.75" x14ac:dyDescent="0.2">
      <c r="C247" s="65" t="str">
        <f>'Begroting Totale Project'!C245</f>
        <v>Activiteit 10.4, inzet eigen uren</v>
      </c>
      <c r="D247" s="109">
        <f t="shared" si="27"/>
        <v>0</v>
      </c>
      <c r="F247" s="78" t="s">
        <v>109</v>
      </c>
      <c r="G247" s="1"/>
      <c r="H247" s="12"/>
      <c r="I247" s="13"/>
      <c r="J247" s="4"/>
      <c r="K247" s="93">
        <f>H247*I247</f>
        <v>0</v>
      </c>
      <c r="L247" s="7"/>
      <c r="M247" s="15"/>
      <c r="N247" s="7"/>
      <c r="O247" s="49"/>
      <c r="P247" s="71"/>
      <c r="R247" s="78" t="s">
        <v>109</v>
      </c>
      <c r="S247" s="1"/>
      <c r="T247" s="12"/>
      <c r="U247" s="13"/>
      <c r="V247" s="4"/>
      <c r="W247" s="93">
        <f>T247*U247</f>
        <v>0</v>
      </c>
      <c r="X247" s="7"/>
      <c r="Y247" s="15"/>
      <c r="Z247" s="7"/>
      <c r="AA247" s="49"/>
      <c r="AB247" s="71"/>
      <c r="AD247" s="78" t="s">
        <v>109</v>
      </c>
      <c r="AE247" s="1"/>
      <c r="AF247" s="12"/>
      <c r="AG247" s="13"/>
      <c r="AH247" s="4"/>
      <c r="AI247" s="93">
        <f>AF247*AG247</f>
        <v>0</v>
      </c>
      <c r="AJ247" s="7"/>
      <c r="AK247" s="15"/>
      <c r="AL247" s="7"/>
      <c r="AM247" s="49"/>
      <c r="AN247" s="71"/>
      <c r="AO247"/>
      <c r="AP247" s="78" t="s">
        <v>109</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ht="12.75"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ht="12.75"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ht="12.75" x14ac:dyDescent="0.2">
      <c r="C251" s="65" t="str">
        <f>'Begroting Totale Project'!C249</f>
        <v>Activiteit 10.1, inhuur</v>
      </c>
      <c r="D251" s="109">
        <f>K251+W251+AI251+AU251</f>
        <v>0</v>
      </c>
      <c r="F251" s="78" t="s">
        <v>175</v>
      </c>
      <c r="G251" s="1"/>
      <c r="H251" s="1"/>
      <c r="I251" s="94"/>
      <c r="J251" s="4"/>
      <c r="K251" s="93">
        <f>H251*I251</f>
        <v>0</v>
      </c>
      <c r="L251" s="7"/>
      <c r="M251" s="15"/>
      <c r="N251" s="7"/>
      <c r="O251" s="49"/>
      <c r="P251" s="71"/>
      <c r="R251" s="78" t="s">
        <v>175</v>
      </c>
      <c r="S251" s="1"/>
      <c r="T251" s="1"/>
      <c r="U251" s="94"/>
      <c r="V251" s="4"/>
      <c r="W251" s="93">
        <f>T251*U251</f>
        <v>0</v>
      </c>
      <c r="X251" s="7"/>
      <c r="Y251" s="15"/>
      <c r="Z251" s="7"/>
      <c r="AA251" s="49"/>
      <c r="AB251" s="71"/>
      <c r="AD251" s="78" t="s">
        <v>175</v>
      </c>
      <c r="AE251" s="1"/>
      <c r="AF251" s="1"/>
      <c r="AG251" s="94"/>
      <c r="AH251" s="4"/>
      <c r="AI251" s="93">
        <f>AF251*AG251</f>
        <v>0</v>
      </c>
      <c r="AJ251" s="7"/>
      <c r="AK251" s="15"/>
      <c r="AL251" s="7"/>
      <c r="AM251" s="49"/>
      <c r="AN251" s="71"/>
      <c r="AO251"/>
      <c r="AP251" s="78" t="s">
        <v>175</v>
      </c>
      <c r="AQ251" s="1"/>
      <c r="AR251" s="1"/>
      <c r="AS251" s="94"/>
      <c r="AT251" s="4"/>
      <c r="AU251" s="93">
        <f>AR251*AS251</f>
        <v>0</v>
      </c>
      <c r="AV251" s="7"/>
      <c r="AW251" s="15"/>
      <c r="AX251" s="7"/>
      <c r="AY251" s="49"/>
      <c r="AZ251" s="71"/>
    </row>
    <row r="252" spans="3:52" s="2" customFormat="1" ht="12.75" x14ac:dyDescent="0.2">
      <c r="C252" s="65" t="str">
        <f>'Begroting Totale Project'!C250</f>
        <v>Activiteit 10.2, inhuur</v>
      </c>
      <c r="D252" s="109">
        <f t="shared" ref="D252:D254" si="28">K252+W252+AI252+AU252</f>
        <v>0</v>
      </c>
      <c r="F252" s="78" t="s">
        <v>176</v>
      </c>
      <c r="G252" s="1"/>
      <c r="H252" s="1"/>
      <c r="I252" s="94"/>
      <c r="J252" s="4"/>
      <c r="K252" s="93">
        <f>H252*I252</f>
        <v>0</v>
      </c>
      <c r="L252" s="7"/>
      <c r="M252" s="15"/>
      <c r="N252" s="7"/>
      <c r="O252" s="49"/>
      <c r="P252" s="71"/>
      <c r="R252" s="78" t="s">
        <v>176</v>
      </c>
      <c r="S252" s="1"/>
      <c r="T252" s="1"/>
      <c r="U252" s="94"/>
      <c r="V252" s="4"/>
      <c r="W252" s="93">
        <f>T252*U252</f>
        <v>0</v>
      </c>
      <c r="X252" s="7"/>
      <c r="Y252" s="15"/>
      <c r="Z252" s="7"/>
      <c r="AA252" s="49"/>
      <c r="AB252" s="71"/>
      <c r="AD252" s="78" t="s">
        <v>176</v>
      </c>
      <c r="AE252" s="1"/>
      <c r="AF252" s="1"/>
      <c r="AG252" s="94"/>
      <c r="AH252" s="4"/>
      <c r="AI252" s="93">
        <f>AF252*AG252</f>
        <v>0</v>
      </c>
      <c r="AJ252" s="7"/>
      <c r="AK252" s="15"/>
      <c r="AL252" s="7"/>
      <c r="AM252" s="49"/>
      <c r="AN252" s="71"/>
      <c r="AO252"/>
      <c r="AP252" s="78" t="s">
        <v>176</v>
      </c>
      <c r="AQ252" s="1"/>
      <c r="AR252" s="1"/>
      <c r="AS252" s="94"/>
      <c r="AT252" s="4"/>
      <c r="AU252" s="93">
        <f>AR252*AS252</f>
        <v>0</v>
      </c>
      <c r="AV252" s="7"/>
      <c r="AW252" s="15"/>
      <c r="AX252" s="7"/>
      <c r="AY252" s="49"/>
      <c r="AZ252" s="71"/>
    </row>
    <row r="253" spans="3:52" s="2" customFormat="1" ht="12.75" x14ac:dyDescent="0.2">
      <c r="C253" s="65" t="str">
        <f>'Begroting Totale Project'!C251</f>
        <v>Activiteit 10.3, inhuur</v>
      </c>
      <c r="D253" s="109">
        <f t="shared" si="28"/>
        <v>0</v>
      </c>
      <c r="F253" s="78" t="s">
        <v>177</v>
      </c>
      <c r="G253" s="1"/>
      <c r="H253" s="1"/>
      <c r="I253" s="94"/>
      <c r="J253" s="4"/>
      <c r="K253" s="93">
        <f>H253*I253</f>
        <v>0</v>
      </c>
      <c r="L253" s="7"/>
      <c r="M253" s="15"/>
      <c r="N253" s="7"/>
      <c r="O253" s="49"/>
      <c r="P253" s="71"/>
      <c r="R253" s="78" t="s">
        <v>177</v>
      </c>
      <c r="S253" s="1"/>
      <c r="T253" s="1"/>
      <c r="U253" s="94"/>
      <c r="V253" s="4"/>
      <c r="W253" s="93">
        <f>T253*U253</f>
        <v>0</v>
      </c>
      <c r="X253" s="7"/>
      <c r="Y253" s="15"/>
      <c r="Z253" s="7"/>
      <c r="AA253" s="49"/>
      <c r="AB253" s="71"/>
      <c r="AD253" s="78" t="s">
        <v>177</v>
      </c>
      <c r="AE253" s="1"/>
      <c r="AF253" s="1"/>
      <c r="AG253" s="94"/>
      <c r="AH253" s="4"/>
      <c r="AI253" s="93">
        <f>AF253*AG253</f>
        <v>0</v>
      </c>
      <c r="AJ253" s="7"/>
      <c r="AK253" s="15"/>
      <c r="AL253" s="7"/>
      <c r="AM253" s="49"/>
      <c r="AN253" s="71"/>
      <c r="AO253"/>
      <c r="AP253" s="78" t="s">
        <v>177</v>
      </c>
      <c r="AQ253" s="1"/>
      <c r="AR253" s="1"/>
      <c r="AS253" s="94"/>
      <c r="AT253" s="4"/>
      <c r="AU253" s="93">
        <f>AR253*AS253</f>
        <v>0</v>
      </c>
      <c r="AV253" s="7"/>
      <c r="AW253" s="15"/>
      <c r="AX253" s="7"/>
      <c r="AY253" s="49"/>
      <c r="AZ253" s="71"/>
    </row>
    <row r="254" spans="3:52" s="2" customFormat="1" ht="12.75" x14ac:dyDescent="0.2">
      <c r="C254" s="65" t="str">
        <f>'Begroting Totale Project'!C252</f>
        <v>Activiteit 10.4, inhuur</v>
      </c>
      <c r="D254" s="109">
        <f t="shared" si="28"/>
        <v>0</v>
      </c>
      <c r="F254" s="78" t="s">
        <v>178</v>
      </c>
      <c r="G254" s="1"/>
      <c r="H254" s="1"/>
      <c r="I254" s="94"/>
      <c r="J254" s="4"/>
      <c r="K254" s="93">
        <f>H254*I254</f>
        <v>0</v>
      </c>
      <c r="L254" s="7"/>
      <c r="M254" s="15"/>
      <c r="N254" s="7"/>
      <c r="O254" s="49"/>
      <c r="P254" s="71"/>
      <c r="R254" s="78" t="s">
        <v>178</v>
      </c>
      <c r="S254" s="1"/>
      <c r="T254" s="1"/>
      <c r="U254" s="94"/>
      <c r="V254" s="4"/>
      <c r="W254" s="93">
        <f>T254*U254</f>
        <v>0</v>
      </c>
      <c r="X254" s="7"/>
      <c r="Y254" s="15"/>
      <c r="Z254" s="7"/>
      <c r="AA254" s="49"/>
      <c r="AB254" s="71"/>
      <c r="AD254" s="78" t="s">
        <v>178</v>
      </c>
      <c r="AE254" s="1"/>
      <c r="AF254" s="1"/>
      <c r="AG254" s="94"/>
      <c r="AH254" s="4"/>
      <c r="AI254" s="93">
        <f>AF254*AG254</f>
        <v>0</v>
      </c>
      <c r="AJ254" s="7"/>
      <c r="AK254" s="15"/>
      <c r="AL254" s="7"/>
      <c r="AM254" s="49"/>
      <c r="AN254" s="71"/>
      <c r="AO254"/>
      <c r="AP254" s="78" t="s">
        <v>178</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ht="12.75"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ht="12.75"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ht="12.75" x14ac:dyDescent="0.2">
      <c r="C258" s="65" t="str">
        <f>'Begroting Totale Project'!C256</f>
        <v>Activiteit 10.1, kosten</v>
      </c>
      <c r="D258" s="109">
        <f>K258+W258+AI258+AU258</f>
        <v>0</v>
      </c>
      <c r="F258" s="140" t="s">
        <v>222</v>
      </c>
      <c r="G258" s="1"/>
      <c r="H258" s="12"/>
      <c r="I258" s="13"/>
      <c r="J258" s="14"/>
      <c r="K258" s="93">
        <f>H258*I258</f>
        <v>0</v>
      </c>
      <c r="L258" s="7"/>
      <c r="M258" s="15"/>
      <c r="N258" s="7"/>
      <c r="O258" s="49"/>
      <c r="P258" s="71"/>
      <c r="R258" s="140" t="s">
        <v>222</v>
      </c>
      <c r="S258" s="1"/>
      <c r="T258" s="12"/>
      <c r="U258" s="13"/>
      <c r="V258" s="14"/>
      <c r="W258" s="93">
        <f>T258*U258</f>
        <v>0</v>
      </c>
      <c r="X258" s="7"/>
      <c r="Y258" s="15"/>
      <c r="Z258" s="7"/>
      <c r="AA258" s="49"/>
      <c r="AB258" s="71"/>
      <c r="AD258" s="140" t="s">
        <v>222</v>
      </c>
      <c r="AE258" s="1"/>
      <c r="AF258" s="12"/>
      <c r="AG258" s="13"/>
      <c r="AH258" s="14"/>
      <c r="AI258" s="93">
        <f>AF258*AG258</f>
        <v>0</v>
      </c>
      <c r="AJ258" s="7"/>
      <c r="AK258" s="15"/>
      <c r="AL258" s="7"/>
      <c r="AM258" s="49"/>
      <c r="AN258" s="71"/>
      <c r="AO258"/>
      <c r="AP258" s="140" t="s">
        <v>222</v>
      </c>
      <c r="AQ258" s="1"/>
      <c r="AR258" s="12"/>
      <c r="AS258" s="13"/>
      <c r="AT258" s="14"/>
      <c r="AU258" s="93">
        <f>AR258*AS258</f>
        <v>0</v>
      </c>
      <c r="AV258" s="7"/>
      <c r="AW258" s="15"/>
      <c r="AX258" s="7"/>
      <c r="AY258" s="49"/>
      <c r="AZ258" s="71"/>
    </row>
    <row r="259" spans="3:52" s="2" customFormat="1" ht="12.75" x14ac:dyDescent="0.2">
      <c r="C259" s="65" t="str">
        <f>'Begroting Totale Project'!C257</f>
        <v>Activiteit 10.2, kosten</v>
      </c>
      <c r="D259" s="109">
        <f t="shared" ref="D259:D261" si="29">K259+W259+AI259+AU259</f>
        <v>0</v>
      </c>
      <c r="F259" s="140" t="s">
        <v>223</v>
      </c>
      <c r="G259" s="1"/>
      <c r="H259" s="12"/>
      <c r="I259" s="13"/>
      <c r="J259" s="14"/>
      <c r="K259" s="93">
        <f>H259*I259</f>
        <v>0</v>
      </c>
      <c r="L259" s="7"/>
      <c r="M259" s="15"/>
      <c r="N259" s="7"/>
      <c r="O259" s="49"/>
      <c r="P259" s="71"/>
      <c r="R259" s="140" t="s">
        <v>223</v>
      </c>
      <c r="S259" s="1"/>
      <c r="T259" s="12"/>
      <c r="U259" s="13"/>
      <c r="V259" s="14"/>
      <c r="W259" s="93">
        <f>T259*U259</f>
        <v>0</v>
      </c>
      <c r="X259" s="7"/>
      <c r="Y259" s="15"/>
      <c r="Z259" s="7"/>
      <c r="AA259" s="49"/>
      <c r="AB259" s="71"/>
      <c r="AD259" s="140" t="s">
        <v>223</v>
      </c>
      <c r="AE259" s="1"/>
      <c r="AF259" s="12"/>
      <c r="AG259" s="13"/>
      <c r="AH259" s="14"/>
      <c r="AI259" s="93">
        <f>AF259*AG259</f>
        <v>0</v>
      </c>
      <c r="AJ259" s="7"/>
      <c r="AK259" s="15"/>
      <c r="AL259" s="7"/>
      <c r="AM259" s="49"/>
      <c r="AN259" s="71"/>
      <c r="AO259"/>
      <c r="AP259" s="140" t="s">
        <v>223</v>
      </c>
      <c r="AQ259" s="1"/>
      <c r="AR259" s="12"/>
      <c r="AS259" s="13"/>
      <c r="AT259" s="14"/>
      <c r="AU259" s="93">
        <f>AR259*AS259</f>
        <v>0</v>
      </c>
      <c r="AV259" s="7"/>
      <c r="AW259" s="15"/>
      <c r="AX259" s="7"/>
      <c r="AY259" s="49"/>
      <c r="AZ259" s="71"/>
    </row>
    <row r="260" spans="3:52" s="2" customFormat="1" ht="12.75" x14ac:dyDescent="0.2">
      <c r="C260" s="65" t="str">
        <f>'Begroting Totale Project'!C258</f>
        <v>Activiteit 10.3, kosten</v>
      </c>
      <c r="D260" s="109">
        <f t="shared" si="29"/>
        <v>0</v>
      </c>
      <c r="F260" s="140" t="s">
        <v>244</v>
      </c>
      <c r="G260" s="1"/>
      <c r="H260" s="12"/>
      <c r="I260" s="13"/>
      <c r="J260" s="14"/>
      <c r="K260" s="93">
        <f>H260*I260</f>
        <v>0</v>
      </c>
      <c r="L260" s="7"/>
      <c r="M260" s="15"/>
      <c r="N260" s="7"/>
      <c r="O260" s="49"/>
      <c r="P260" s="71"/>
      <c r="R260" s="140" t="s">
        <v>244</v>
      </c>
      <c r="S260" s="1"/>
      <c r="T260" s="12"/>
      <c r="U260" s="13"/>
      <c r="V260" s="14"/>
      <c r="W260" s="93">
        <f>T260*U260</f>
        <v>0</v>
      </c>
      <c r="X260" s="7"/>
      <c r="Y260" s="15"/>
      <c r="Z260" s="7"/>
      <c r="AA260" s="49"/>
      <c r="AB260" s="71"/>
      <c r="AD260" s="140" t="s">
        <v>244</v>
      </c>
      <c r="AE260" s="1"/>
      <c r="AF260" s="12"/>
      <c r="AG260" s="13"/>
      <c r="AH260" s="14"/>
      <c r="AI260" s="93">
        <f>AF260*AG260</f>
        <v>0</v>
      </c>
      <c r="AJ260" s="7"/>
      <c r="AK260" s="15"/>
      <c r="AL260" s="7"/>
      <c r="AM260" s="49"/>
      <c r="AN260" s="71"/>
      <c r="AO260"/>
      <c r="AP260" s="140" t="s">
        <v>244</v>
      </c>
      <c r="AQ260" s="1"/>
      <c r="AR260" s="12"/>
      <c r="AS260" s="13"/>
      <c r="AT260" s="14"/>
      <c r="AU260" s="93">
        <f>AR260*AS260</f>
        <v>0</v>
      </c>
      <c r="AV260" s="7"/>
      <c r="AW260" s="15"/>
      <c r="AX260" s="7"/>
      <c r="AY260" s="49"/>
      <c r="AZ260" s="71"/>
    </row>
    <row r="261" spans="3:52" s="2" customFormat="1" ht="12.75" x14ac:dyDescent="0.2">
      <c r="C261" s="65" t="str">
        <f>'Begroting Totale Project'!C259</f>
        <v>Activiteit 10.4, kosten</v>
      </c>
      <c r="D261" s="109">
        <f t="shared" si="29"/>
        <v>0</v>
      </c>
      <c r="F261" s="140" t="s">
        <v>245</v>
      </c>
      <c r="G261" s="1"/>
      <c r="H261" s="12"/>
      <c r="I261" s="13"/>
      <c r="J261" s="14"/>
      <c r="K261" s="93">
        <f>H261*I261</f>
        <v>0</v>
      </c>
      <c r="L261" s="7"/>
      <c r="M261" s="15"/>
      <c r="N261" s="7"/>
      <c r="O261" s="49"/>
      <c r="P261" s="71"/>
      <c r="R261" s="140" t="s">
        <v>245</v>
      </c>
      <c r="S261" s="1"/>
      <c r="T261" s="12"/>
      <c r="U261" s="13"/>
      <c r="V261" s="14"/>
      <c r="W261" s="93">
        <f>T261*U261</f>
        <v>0</v>
      </c>
      <c r="X261" s="7"/>
      <c r="Y261" s="15"/>
      <c r="Z261" s="7"/>
      <c r="AA261" s="49"/>
      <c r="AB261" s="71"/>
      <c r="AD261" s="140" t="s">
        <v>245</v>
      </c>
      <c r="AE261" s="1"/>
      <c r="AF261" s="12"/>
      <c r="AG261" s="13"/>
      <c r="AH261" s="14"/>
      <c r="AI261" s="93">
        <f>AF261*AG261</f>
        <v>0</v>
      </c>
      <c r="AJ261" s="7"/>
      <c r="AK261" s="15"/>
      <c r="AL261" s="7"/>
      <c r="AM261" s="49"/>
      <c r="AN261" s="71"/>
      <c r="AO261"/>
      <c r="AP261" s="140" t="s">
        <v>245</v>
      </c>
      <c r="AQ261" s="1"/>
      <c r="AR261" s="12"/>
      <c r="AS261" s="13"/>
      <c r="AT261" s="14"/>
      <c r="AU261" s="93">
        <f>AR261*AS261</f>
        <v>0</v>
      </c>
      <c r="AV261" s="7"/>
      <c r="AW261" s="15"/>
      <c r="AX261" s="7"/>
      <c r="AY261" s="49"/>
      <c r="AZ261" s="71"/>
    </row>
    <row r="262" spans="3:52" s="2" customFormat="1" ht="12.75"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ht="12.75"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ht="12.75"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ht="12.75"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ht="12.75"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ht="12.75"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ht="12.75" x14ac:dyDescent="0.2">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309</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ht="12.75"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ht="12.75"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ht="12.75"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ht="12.75"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ht="12.75"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ht="12.75"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ht="12.75"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ht="12.75"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ht="12.75"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ht="12.75"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ht="12.75"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ht="12.75"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ht="12.75" x14ac:dyDescent="0.2"/>
    <row r="416" spans="3:51" ht="12.75" x14ac:dyDescent="0.2"/>
    <row r="417" ht="12.75" x14ac:dyDescent="0.2"/>
  </sheetData>
  <mergeCells count="1">
    <mergeCell ref="G6:P6"/>
  </mergeCells>
  <conditionalFormatting sqref="D8:D9">
    <cfRule type="expression" dxfId="577" priority="89">
      <formula>#REF!=1</formula>
    </cfRule>
  </conditionalFormatting>
  <conditionalFormatting sqref="D34:D35 D60:D61">
    <cfRule type="expression" dxfId="576" priority="88">
      <formula>#REF!=1</formula>
    </cfRule>
  </conditionalFormatting>
  <conditionalFormatting sqref="D86:D87">
    <cfRule type="expression" dxfId="575" priority="87">
      <formula>#REF!=1</formula>
    </cfRule>
  </conditionalFormatting>
  <conditionalFormatting sqref="D112:D113">
    <cfRule type="expression" dxfId="574" priority="85">
      <formula>#REF!=1</formula>
    </cfRule>
  </conditionalFormatting>
  <conditionalFormatting sqref="D138:D139">
    <cfRule type="expression" dxfId="573" priority="84">
      <formula>#REF!=1</formula>
    </cfRule>
  </conditionalFormatting>
  <conditionalFormatting sqref="D164:D165">
    <cfRule type="expression" dxfId="572" priority="83">
      <formula>#REF!=1</formula>
    </cfRule>
  </conditionalFormatting>
  <conditionalFormatting sqref="D190:D191">
    <cfRule type="expression" dxfId="571" priority="82">
      <formula>#REF!=1</formula>
    </cfRule>
  </conditionalFormatting>
  <conditionalFormatting sqref="D216:D217">
    <cfRule type="expression" dxfId="570" priority="81">
      <formula>#REF!=1</formula>
    </cfRule>
  </conditionalFormatting>
  <conditionalFormatting sqref="D242:D243">
    <cfRule type="expression" dxfId="569" priority="86">
      <formula>#REF!=1</formula>
    </cfRule>
  </conditionalFormatting>
  <conditionalFormatting sqref="D269">
    <cfRule type="expression" dxfId="568" priority="309">
      <formula>#REF!=1</formula>
    </cfRule>
  </conditionalFormatting>
  <conditionalFormatting sqref="D277:D278">
    <cfRule type="expression" dxfId="567" priority="310">
      <formula>#REF!=1</formula>
    </cfRule>
  </conditionalFormatting>
  <conditionalFormatting sqref="D284">
    <cfRule type="expression" dxfId="566" priority="319">
      <formula>#REF!=1</formula>
    </cfRule>
  </conditionalFormatting>
  <conditionalFormatting sqref="D291:D292">
    <cfRule type="expression" dxfId="565" priority="317">
      <formula>#REF!=1</formula>
    </cfRule>
    <cfRule type="expression" dxfId="564" priority="318">
      <formula>#REF!=1</formula>
    </cfRule>
  </conditionalFormatting>
  <conditionalFormatting sqref="D298:D299">
    <cfRule type="expression" dxfId="563" priority="315">
      <formula>#REF!=1</formula>
    </cfRule>
    <cfRule type="expression" dxfId="562" priority="316">
      <formula>#REF!=1</formula>
    </cfRule>
  </conditionalFormatting>
  <conditionalFormatting sqref="D306:D307">
    <cfRule type="expression" dxfId="561" priority="314">
      <formula>#REF!=1</formula>
    </cfRule>
    <cfRule type="expression" dxfId="560" priority="313">
      <formula>#REF!=1</formula>
    </cfRule>
  </conditionalFormatting>
  <conditionalFormatting sqref="D316:D317">
    <cfRule type="expression" dxfId="559" priority="311">
      <formula>#REF!=1</formula>
    </cfRule>
    <cfRule type="expression" dxfId="558" priority="312">
      <formula>#REF!=1</formula>
    </cfRule>
  </conditionalFormatting>
  <conditionalFormatting sqref="G269">
    <cfRule type="expression" dxfId="557" priority="465">
      <formula>#REF!=1</formula>
    </cfRule>
  </conditionalFormatting>
  <conditionalFormatting sqref="G8:I9">
    <cfRule type="expression" dxfId="556" priority="202">
      <formula>#REF!=1</formula>
    </cfRule>
  </conditionalFormatting>
  <conditionalFormatting sqref="G16:I16">
    <cfRule type="expression" dxfId="555" priority="80">
      <formula>#REF!=1</formula>
    </cfRule>
  </conditionalFormatting>
  <conditionalFormatting sqref="G34:I35">
    <cfRule type="expression" dxfId="554" priority="79">
      <formula>#REF!=1</formula>
    </cfRule>
  </conditionalFormatting>
  <conditionalFormatting sqref="G42:I42">
    <cfRule type="expression" dxfId="553" priority="78">
      <formula>#REF!=1</formula>
    </cfRule>
  </conditionalFormatting>
  <conditionalFormatting sqref="G49:I49">
    <cfRule type="expression" dxfId="552" priority="77">
      <formula>#REF!=1</formula>
    </cfRule>
  </conditionalFormatting>
  <conditionalFormatting sqref="G60:I61">
    <cfRule type="expression" dxfId="551" priority="200">
      <formula>#REF!=1</formula>
    </cfRule>
  </conditionalFormatting>
  <conditionalFormatting sqref="G68:I68">
    <cfRule type="expression" dxfId="550" priority="76">
      <formula>#REF!=1</formula>
    </cfRule>
  </conditionalFormatting>
  <conditionalFormatting sqref="G86:I87">
    <cfRule type="expression" dxfId="549" priority="193">
      <formula>#REF!=1</formula>
    </cfRule>
  </conditionalFormatting>
  <conditionalFormatting sqref="G94:I94">
    <cfRule type="expression" dxfId="548" priority="75">
      <formula>#REF!=1</formula>
    </cfRule>
  </conditionalFormatting>
  <conditionalFormatting sqref="G112:I113">
    <cfRule type="expression" dxfId="547" priority="185">
      <formula>#REF!=1</formula>
    </cfRule>
  </conditionalFormatting>
  <conditionalFormatting sqref="G120:I120">
    <cfRule type="expression" dxfId="546" priority="74">
      <formula>#REF!=1</formula>
    </cfRule>
  </conditionalFormatting>
  <conditionalFormatting sqref="G138:I139">
    <cfRule type="expression" dxfId="545" priority="181">
      <formula>#REF!=1</formula>
    </cfRule>
  </conditionalFormatting>
  <conditionalFormatting sqref="G146:I146">
    <cfRule type="expression" dxfId="544" priority="73">
      <formula>#REF!=1</formula>
    </cfRule>
  </conditionalFormatting>
  <conditionalFormatting sqref="G164:I165">
    <cfRule type="expression" dxfId="543" priority="177">
      <formula>#REF!=1</formula>
    </cfRule>
  </conditionalFormatting>
  <conditionalFormatting sqref="G172:I172">
    <cfRule type="expression" dxfId="542" priority="72">
      <formula>#REF!=1</formula>
    </cfRule>
  </conditionalFormatting>
  <conditionalFormatting sqref="G190:I191">
    <cfRule type="expression" dxfId="541" priority="173">
      <formula>#REF!=1</formula>
    </cfRule>
  </conditionalFormatting>
  <conditionalFormatting sqref="G198:I198">
    <cfRule type="expression" dxfId="540" priority="71">
      <formula>#REF!=1</formula>
    </cfRule>
  </conditionalFormatting>
  <conditionalFormatting sqref="G216:I217">
    <cfRule type="expression" dxfId="539" priority="169">
      <formula>#REF!=1</formula>
    </cfRule>
  </conditionalFormatting>
  <conditionalFormatting sqref="G224:I224">
    <cfRule type="expression" dxfId="538" priority="70">
      <formula>#REF!=1</formula>
    </cfRule>
  </conditionalFormatting>
  <conditionalFormatting sqref="G242:I243">
    <cfRule type="expression" dxfId="537" priority="190">
      <formula>#REF!=1</formula>
    </cfRule>
  </conditionalFormatting>
  <conditionalFormatting sqref="G250:I250">
    <cfRule type="expression" dxfId="536" priority="69">
      <formula>#REF!=1</formula>
    </cfRule>
  </conditionalFormatting>
  <conditionalFormatting sqref="K8:K9">
    <cfRule type="expression" dxfId="535" priority="201">
      <formula>#REF!=1</formula>
    </cfRule>
  </conditionalFormatting>
  <conditionalFormatting sqref="K34:K35 K60:K61">
    <cfRule type="expression" dxfId="534" priority="195">
      <formula>#REF!=1</formula>
    </cfRule>
  </conditionalFormatting>
  <conditionalFormatting sqref="K86:K87">
    <cfRule type="expression" dxfId="533" priority="192">
      <formula>#REF!=1</formula>
    </cfRule>
  </conditionalFormatting>
  <conditionalFormatting sqref="K112:K113">
    <cfRule type="expression" dxfId="532" priority="184">
      <formula>#REF!=1</formula>
    </cfRule>
  </conditionalFormatting>
  <conditionalFormatting sqref="K138:K139">
    <cfRule type="expression" dxfId="531" priority="180">
      <formula>#REF!=1</formula>
    </cfRule>
  </conditionalFormatting>
  <conditionalFormatting sqref="K164:K165">
    <cfRule type="expression" dxfId="530" priority="176">
      <formula>#REF!=1</formula>
    </cfRule>
  </conditionalFormatting>
  <conditionalFormatting sqref="K190:K191">
    <cfRule type="expression" dxfId="529" priority="172">
      <formula>#REF!=1</formula>
    </cfRule>
  </conditionalFormatting>
  <conditionalFormatting sqref="K216:K217">
    <cfRule type="expression" dxfId="528" priority="168">
      <formula>#REF!=1</formula>
    </cfRule>
  </conditionalFormatting>
  <conditionalFormatting sqref="K242:K243">
    <cfRule type="expression" dxfId="527" priority="189">
      <formula>#REF!=1</formula>
    </cfRule>
  </conditionalFormatting>
  <conditionalFormatting sqref="K269">
    <cfRule type="expression" dxfId="526" priority="464">
      <formula>#REF!=1</formula>
    </cfRule>
  </conditionalFormatting>
  <conditionalFormatting sqref="K291:K292">
    <cfRule type="expression" dxfId="525" priority="486">
      <formula>#REF!=1</formula>
    </cfRule>
    <cfRule type="expression" dxfId="524" priority="487">
      <formula>#REF!=1</formula>
    </cfRule>
  </conditionalFormatting>
  <conditionalFormatting sqref="K298:K299">
    <cfRule type="expression" dxfId="523" priority="484">
      <formula>#REF!=1</formula>
    </cfRule>
    <cfRule type="expression" dxfId="522" priority="485">
      <formula>#REF!=1</formula>
    </cfRule>
  </conditionalFormatting>
  <conditionalFormatting sqref="K306:K307">
    <cfRule type="expression" dxfId="521" priority="483">
      <formula>#REF!=1</formula>
    </cfRule>
    <cfRule type="expression" dxfId="520" priority="482">
      <formula>#REF!=1</formula>
    </cfRule>
  </conditionalFormatting>
  <conditionalFormatting sqref="K316:K317">
    <cfRule type="expression" dxfId="519" priority="481">
      <formula>#REF!=1</formula>
    </cfRule>
    <cfRule type="expression" dxfId="518" priority="480">
      <formula>#REF!=1</formula>
    </cfRule>
  </conditionalFormatting>
  <conditionalFormatting sqref="M9">
    <cfRule type="expression" dxfId="517" priority="196">
      <formula>#REF!=1</formula>
    </cfRule>
  </conditionalFormatting>
  <conditionalFormatting sqref="M34:M35 M60:M61">
    <cfRule type="expression" dxfId="516" priority="194">
      <formula>#REF!=1</formula>
    </cfRule>
  </conditionalFormatting>
  <conditionalFormatting sqref="M86:M87">
    <cfRule type="expression" dxfId="515" priority="191">
      <formula>#REF!=1</formula>
    </cfRule>
  </conditionalFormatting>
  <conditionalFormatting sqref="M112:M113">
    <cfRule type="expression" dxfId="514" priority="183">
      <formula>#REF!=1</formula>
    </cfRule>
  </conditionalFormatting>
  <conditionalFormatting sqref="M138:M139">
    <cfRule type="expression" dxfId="513" priority="179">
      <formula>#REF!=1</formula>
    </cfRule>
  </conditionalFormatting>
  <conditionalFormatting sqref="M164:M165">
    <cfRule type="expression" dxfId="512" priority="175">
      <formula>#REF!=1</formula>
    </cfRule>
  </conditionalFormatting>
  <conditionalFormatting sqref="M190:M191">
    <cfRule type="expression" dxfId="511" priority="171">
      <formula>#REF!=1</formula>
    </cfRule>
  </conditionalFormatting>
  <conditionalFormatting sqref="M216:M217">
    <cfRule type="expression" dxfId="510" priority="167">
      <formula>#REF!=1</formula>
    </cfRule>
  </conditionalFormatting>
  <conditionalFormatting sqref="M242:M243">
    <cfRule type="expression" dxfId="509" priority="188">
      <formula>#REF!=1</formula>
    </cfRule>
  </conditionalFormatting>
  <conditionalFormatting sqref="M291:M292">
    <cfRule type="expression" dxfId="508" priority="474">
      <formula>#REF!=1</formula>
    </cfRule>
    <cfRule type="expression" dxfId="507" priority="475">
      <formula>#REF!=1</formula>
    </cfRule>
  </conditionalFormatting>
  <conditionalFormatting sqref="M298:M299">
    <cfRule type="expression" dxfId="506" priority="472">
      <formula>#REF!=1</formula>
    </cfRule>
    <cfRule type="expression" dxfId="505" priority="473">
      <formula>#REF!=1</formula>
    </cfRule>
  </conditionalFormatting>
  <conditionalFormatting sqref="M306:M307">
    <cfRule type="expression" dxfId="504" priority="470">
      <formula>#REF!=1</formula>
    </cfRule>
    <cfRule type="expression" dxfId="503" priority="471">
      <formula>#REF!=1</formula>
    </cfRule>
  </conditionalFormatting>
  <conditionalFormatting sqref="M316:M317">
    <cfRule type="expression" dxfId="502" priority="469">
      <formula>#REF!=1</formula>
    </cfRule>
    <cfRule type="expression" dxfId="501" priority="468">
      <formula>#REF!=1</formula>
    </cfRule>
  </conditionalFormatting>
  <conditionalFormatting sqref="O8:O9">
    <cfRule type="expression" dxfId="500" priority="199">
      <formula>#REF!=1</formula>
    </cfRule>
  </conditionalFormatting>
  <conditionalFormatting sqref="O34:O35">
    <cfRule type="expression" dxfId="499" priority="198">
      <formula>#REF!=1</formula>
    </cfRule>
  </conditionalFormatting>
  <conditionalFormatting sqref="O60:O61">
    <cfRule type="expression" dxfId="498" priority="197">
      <formula>#REF!=1</formula>
    </cfRule>
  </conditionalFormatting>
  <conditionalFormatting sqref="O86:O87">
    <cfRule type="expression" dxfId="497" priority="187">
      <formula>#REF!=1</formula>
    </cfRule>
  </conditionalFormatting>
  <conditionalFormatting sqref="O112:O113">
    <cfRule type="expression" dxfId="496" priority="182">
      <formula>#REF!=1</formula>
    </cfRule>
  </conditionalFormatting>
  <conditionalFormatting sqref="O138:O139">
    <cfRule type="expression" dxfId="495" priority="178">
      <formula>#REF!=1</formula>
    </cfRule>
  </conditionalFormatting>
  <conditionalFormatting sqref="O164:O165">
    <cfRule type="expression" dxfId="494" priority="174">
      <formula>#REF!=1</formula>
    </cfRule>
  </conditionalFormatting>
  <conditionalFormatting sqref="O190:O191">
    <cfRule type="expression" dxfId="493" priority="170">
      <formula>#REF!=1</formula>
    </cfRule>
  </conditionalFormatting>
  <conditionalFormatting sqref="O216:O217">
    <cfRule type="expression" dxfId="492" priority="166">
      <formula>#REF!=1</formula>
    </cfRule>
  </conditionalFormatting>
  <conditionalFormatting sqref="O242:O243">
    <cfRule type="expression" dxfId="491" priority="186">
      <formula>#REF!=1</formula>
    </cfRule>
  </conditionalFormatting>
  <conditionalFormatting sqref="O269">
    <cfRule type="expression" dxfId="490" priority="463">
      <formula>#REF!=1</formula>
    </cfRule>
  </conditionalFormatting>
  <conditionalFormatting sqref="S269">
    <cfRule type="expression" dxfId="489" priority="408">
      <formula>#REF!=1</formula>
    </cfRule>
  </conditionalFormatting>
  <conditionalFormatting sqref="S8:U9">
    <cfRule type="expression" dxfId="488" priority="165">
      <formula>#REF!=1</formula>
    </cfRule>
  </conditionalFormatting>
  <conditionalFormatting sqref="S16:U16">
    <cfRule type="expression" dxfId="487" priority="59">
      <formula>#REF!=1</formula>
    </cfRule>
  </conditionalFormatting>
  <conditionalFormatting sqref="S34:U35">
    <cfRule type="expression" dxfId="486" priority="163">
      <formula>#REF!=1</formula>
    </cfRule>
  </conditionalFormatting>
  <conditionalFormatting sqref="S42:U42">
    <cfRule type="expression" dxfId="485" priority="60">
      <formula>#REF!=1</formula>
    </cfRule>
  </conditionalFormatting>
  <conditionalFormatting sqref="S60:U61">
    <cfRule type="expression" dxfId="484" priority="162">
      <formula>#REF!=1</formula>
    </cfRule>
  </conditionalFormatting>
  <conditionalFormatting sqref="S68:U68">
    <cfRule type="expression" dxfId="483" priority="61">
      <formula>#REF!=1</formula>
    </cfRule>
  </conditionalFormatting>
  <conditionalFormatting sqref="S86:U87">
    <cfRule type="expression" dxfId="482" priority="155">
      <formula>#REF!=1</formula>
    </cfRule>
  </conditionalFormatting>
  <conditionalFormatting sqref="S94:U94">
    <cfRule type="expression" dxfId="481" priority="62">
      <formula>#REF!=1</formula>
    </cfRule>
  </conditionalFormatting>
  <conditionalFormatting sqref="S112:U113">
    <cfRule type="expression" dxfId="480" priority="147">
      <formula>#REF!=1</formula>
    </cfRule>
  </conditionalFormatting>
  <conditionalFormatting sqref="S120:U120">
    <cfRule type="expression" dxfId="479" priority="63">
      <formula>#REF!=1</formula>
    </cfRule>
  </conditionalFormatting>
  <conditionalFormatting sqref="S138:U139">
    <cfRule type="expression" dxfId="478" priority="143">
      <formula>#REF!=1</formula>
    </cfRule>
  </conditionalFormatting>
  <conditionalFormatting sqref="S146:U146">
    <cfRule type="expression" dxfId="477" priority="64">
      <formula>#REF!=1</formula>
    </cfRule>
  </conditionalFormatting>
  <conditionalFormatting sqref="S164:U165">
    <cfRule type="expression" dxfId="476" priority="139">
      <formula>#REF!=1</formula>
    </cfRule>
  </conditionalFormatting>
  <conditionalFormatting sqref="S172:U172">
    <cfRule type="expression" dxfId="475" priority="65">
      <formula>#REF!=1</formula>
    </cfRule>
  </conditionalFormatting>
  <conditionalFormatting sqref="S190:U191">
    <cfRule type="expression" dxfId="474" priority="135">
      <formula>#REF!=1</formula>
    </cfRule>
  </conditionalFormatting>
  <conditionalFormatting sqref="S198:U198">
    <cfRule type="expression" dxfId="473" priority="66">
      <formula>#REF!=1</formula>
    </cfRule>
  </conditionalFormatting>
  <conditionalFormatting sqref="S216:U217">
    <cfRule type="expression" dxfId="472" priority="131">
      <formula>#REF!=1</formula>
    </cfRule>
  </conditionalFormatting>
  <conditionalFormatting sqref="S224:U224">
    <cfRule type="expression" dxfId="471" priority="67">
      <formula>#REF!=1</formula>
    </cfRule>
  </conditionalFormatting>
  <conditionalFormatting sqref="S242:U243">
    <cfRule type="expression" dxfId="470" priority="152">
      <formula>#REF!=1</formula>
    </cfRule>
  </conditionalFormatting>
  <conditionalFormatting sqref="S250:U250">
    <cfRule type="expression" dxfId="469" priority="68">
      <formula>#REF!=1</formula>
    </cfRule>
  </conditionalFormatting>
  <conditionalFormatting sqref="W8:W9">
    <cfRule type="expression" dxfId="468" priority="164">
      <formula>#REF!=1</formula>
    </cfRule>
  </conditionalFormatting>
  <conditionalFormatting sqref="W34:W35 W60:W61">
    <cfRule type="expression" dxfId="467" priority="157">
      <formula>#REF!=1</formula>
    </cfRule>
  </conditionalFormatting>
  <conditionalFormatting sqref="W86:W87">
    <cfRule type="expression" dxfId="466" priority="154">
      <formula>#REF!=1</formula>
    </cfRule>
  </conditionalFormatting>
  <conditionalFormatting sqref="W112:W113">
    <cfRule type="expression" dxfId="465" priority="146">
      <formula>#REF!=1</formula>
    </cfRule>
  </conditionalFormatting>
  <conditionalFormatting sqref="W138:W139">
    <cfRule type="expression" dxfId="464" priority="142">
      <formula>#REF!=1</formula>
    </cfRule>
  </conditionalFormatting>
  <conditionalFormatting sqref="W164:W165">
    <cfRule type="expression" dxfId="463" priority="138">
      <formula>#REF!=1</formula>
    </cfRule>
  </conditionalFormatting>
  <conditionalFormatting sqref="W190:W191">
    <cfRule type="expression" dxfId="462" priority="134">
      <formula>#REF!=1</formula>
    </cfRule>
  </conditionalFormatting>
  <conditionalFormatting sqref="W216:W217">
    <cfRule type="expression" dxfId="461" priority="130">
      <formula>#REF!=1</formula>
    </cfRule>
  </conditionalFormatting>
  <conditionalFormatting sqref="W242:W243">
    <cfRule type="expression" dxfId="460" priority="151">
      <formula>#REF!=1</formula>
    </cfRule>
  </conditionalFormatting>
  <conditionalFormatting sqref="W269">
    <cfRule type="expression" dxfId="459" priority="407">
      <formula>#REF!=1</formula>
    </cfRule>
  </conditionalFormatting>
  <conditionalFormatting sqref="W291:W292">
    <cfRule type="expression" dxfId="458" priority="429">
      <formula>#REF!=1</formula>
    </cfRule>
    <cfRule type="expression" dxfId="457" priority="430">
      <formula>#REF!=1</formula>
    </cfRule>
  </conditionalFormatting>
  <conditionalFormatting sqref="W298:W299">
    <cfRule type="expression" dxfId="456" priority="427">
      <formula>#REF!=1</formula>
    </cfRule>
    <cfRule type="expression" dxfId="455" priority="428">
      <formula>#REF!=1</formula>
    </cfRule>
  </conditionalFormatting>
  <conditionalFormatting sqref="W306:W307">
    <cfRule type="expression" dxfId="454" priority="425">
      <formula>#REF!=1</formula>
    </cfRule>
    <cfRule type="expression" dxfId="453" priority="426">
      <formula>#REF!=1</formula>
    </cfRule>
  </conditionalFormatting>
  <conditionalFormatting sqref="W316:W317">
    <cfRule type="expression" dxfId="452" priority="423">
      <formula>#REF!=1</formula>
    </cfRule>
    <cfRule type="expression" dxfId="451" priority="424">
      <formula>#REF!=1</formula>
    </cfRule>
  </conditionalFormatting>
  <conditionalFormatting sqref="Y9">
    <cfRule type="expression" dxfId="450" priority="158">
      <formula>#REF!=1</formula>
    </cfRule>
  </conditionalFormatting>
  <conditionalFormatting sqref="Y34:Y35 Y60:Y61">
    <cfRule type="expression" dxfId="449" priority="156">
      <formula>#REF!=1</formula>
    </cfRule>
  </conditionalFormatting>
  <conditionalFormatting sqref="Y86:Y87">
    <cfRule type="expression" dxfId="448" priority="153">
      <formula>#REF!=1</formula>
    </cfRule>
  </conditionalFormatting>
  <conditionalFormatting sqref="Y112:Y113">
    <cfRule type="expression" dxfId="447" priority="145">
      <formula>#REF!=1</formula>
    </cfRule>
  </conditionalFormatting>
  <conditionalFormatting sqref="Y138:Y139">
    <cfRule type="expression" dxfId="446" priority="141">
      <formula>#REF!=1</formula>
    </cfRule>
  </conditionalFormatting>
  <conditionalFormatting sqref="Y164:Y165">
    <cfRule type="expression" dxfId="445" priority="137">
      <formula>#REF!=1</formula>
    </cfRule>
  </conditionalFormatting>
  <conditionalFormatting sqref="Y190:Y191">
    <cfRule type="expression" dxfId="444" priority="133">
      <formula>#REF!=1</formula>
    </cfRule>
  </conditionalFormatting>
  <conditionalFormatting sqref="Y216:Y217">
    <cfRule type="expression" dxfId="443" priority="129">
      <formula>#REF!=1</formula>
    </cfRule>
  </conditionalFormatting>
  <conditionalFormatting sqref="Y242:Y243">
    <cfRule type="expression" dxfId="442" priority="150">
      <formula>#REF!=1</formula>
    </cfRule>
  </conditionalFormatting>
  <conditionalFormatting sqref="Y291:Y292">
    <cfRule type="expression" dxfId="441" priority="417">
      <formula>#REF!=1</formula>
    </cfRule>
    <cfRule type="expression" dxfId="440" priority="418">
      <formula>#REF!=1</formula>
    </cfRule>
  </conditionalFormatting>
  <conditionalFormatting sqref="Y298:Y299">
    <cfRule type="expression" dxfId="439" priority="416">
      <formula>#REF!=1</formula>
    </cfRule>
    <cfRule type="expression" dxfId="438" priority="415">
      <formula>#REF!=1</formula>
    </cfRule>
  </conditionalFormatting>
  <conditionalFormatting sqref="Y306:Y307">
    <cfRule type="expression" dxfId="437" priority="414">
      <formula>#REF!=1</formula>
    </cfRule>
    <cfRule type="expression" dxfId="436" priority="413">
      <formula>#REF!=1</formula>
    </cfRule>
  </conditionalFormatting>
  <conditionalFormatting sqref="Y316:Y317">
    <cfRule type="expression" dxfId="435" priority="412">
      <formula>#REF!=1</formula>
    </cfRule>
    <cfRule type="expression" dxfId="434" priority="411">
      <formula>#REF!=1</formula>
    </cfRule>
  </conditionalFormatting>
  <conditionalFormatting sqref="AA8:AA9">
    <cfRule type="expression" dxfId="433" priority="161">
      <formula>#REF!=1</formula>
    </cfRule>
  </conditionalFormatting>
  <conditionalFormatting sqref="AA34:AA35">
    <cfRule type="expression" dxfId="432" priority="160">
      <formula>#REF!=1</formula>
    </cfRule>
  </conditionalFormatting>
  <conditionalFormatting sqref="AA60:AA61">
    <cfRule type="expression" dxfId="431" priority="159">
      <formula>#REF!=1</formula>
    </cfRule>
  </conditionalFormatting>
  <conditionalFormatting sqref="AA86:AA87">
    <cfRule type="expression" dxfId="430" priority="149">
      <formula>#REF!=1</formula>
    </cfRule>
  </conditionalFormatting>
  <conditionalFormatting sqref="AA112:AA113">
    <cfRule type="expression" dxfId="429" priority="144">
      <formula>#REF!=1</formula>
    </cfRule>
  </conditionalFormatting>
  <conditionalFormatting sqref="AA138:AA139">
    <cfRule type="expression" dxfId="428" priority="140">
      <formula>#REF!=1</formula>
    </cfRule>
  </conditionalFormatting>
  <conditionalFormatting sqref="AA164:AA165">
    <cfRule type="expression" dxfId="427" priority="136">
      <formula>#REF!=1</formula>
    </cfRule>
  </conditionalFormatting>
  <conditionalFormatting sqref="AA190:AA191">
    <cfRule type="expression" dxfId="426" priority="132">
      <formula>#REF!=1</formula>
    </cfRule>
  </conditionalFormatting>
  <conditionalFormatting sqref="AA216:AA217">
    <cfRule type="expression" dxfId="425" priority="128">
      <formula>#REF!=1</formula>
    </cfRule>
  </conditionalFormatting>
  <conditionalFormatting sqref="AA242:AA243">
    <cfRule type="expression" dxfId="424" priority="148">
      <formula>#REF!=1</formula>
    </cfRule>
  </conditionalFormatting>
  <conditionalFormatting sqref="AA269">
    <cfRule type="expression" dxfId="423" priority="406">
      <formula>#REF!=1</formula>
    </cfRule>
  </conditionalFormatting>
  <conditionalFormatting sqref="AE269">
    <cfRule type="expression" dxfId="422" priority="351">
      <formula>#REF!=1</formula>
    </cfRule>
  </conditionalFormatting>
  <conditionalFormatting sqref="AE8:AG9">
    <cfRule type="expression" dxfId="421" priority="127">
      <formula>#REF!=1</formula>
    </cfRule>
  </conditionalFormatting>
  <conditionalFormatting sqref="AE16:AG16">
    <cfRule type="expression" dxfId="420" priority="58">
      <formula>#REF!=1</formula>
    </cfRule>
  </conditionalFormatting>
  <conditionalFormatting sqref="AE34:AG35">
    <cfRule type="expression" dxfId="419" priority="125">
      <formula>#REF!=1</formula>
    </cfRule>
  </conditionalFormatting>
  <conditionalFormatting sqref="AE42:AG42">
    <cfRule type="expression" dxfId="418" priority="57">
      <formula>#REF!=1</formula>
    </cfRule>
  </conditionalFormatting>
  <conditionalFormatting sqref="AE60:AG61">
    <cfRule type="expression" dxfId="417" priority="124">
      <formula>#REF!=1</formula>
    </cfRule>
  </conditionalFormatting>
  <conditionalFormatting sqref="AE68:AG68">
    <cfRule type="expression" dxfId="416" priority="56">
      <formula>#REF!=1</formula>
    </cfRule>
  </conditionalFormatting>
  <conditionalFormatting sqref="AE86:AG87">
    <cfRule type="expression" dxfId="415" priority="117">
      <formula>#REF!=1</formula>
    </cfRule>
  </conditionalFormatting>
  <conditionalFormatting sqref="AE94:AG94">
    <cfRule type="expression" dxfId="414" priority="55">
      <formula>#REF!=1</formula>
    </cfRule>
  </conditionalFormatting>
  <conditionalFormatting sqref="AE112:AG113">
    <cfRule type="expression" dxfId="413" priority="109">
      <formula>#REF!=1</formula>
    </cfRule>
  </conditionalFormatting>
  <conditionalFormatting sqref="AE120:AG120">
    <cfRule type="expression" dxfId="412" priority="54">
      <formula>#REF!=1</formula>
    </cfRule>
  </conditionalFormatting>
  <conditionalFormatting sqref="AE138:AG139">
    <cfRule type="expression" dxfId="411" priority="105">
      <formula>#REF!=1</formula>
    </cfRule>
  </conditionalFormatting>
  <conditionalFormatting sqref="AE146:AG146">
    <cfRule type="expression" dxfId="410" priority="53">
      <formula>#REF!=1</formula>
    </cfRule>
  </conditionalFormatting>
  <conditionalFormatting sqref="AE164:AG165">
    <cfRule type="expression" dxfId="409" priority="101">
      <formula>#REF!=1</formula>
    </cfRule>
  </conditionalFormatting>
  <conditionalFormatting sqref="AE172:AG172">
    <cfRule type="expression" dxfId="408" priority="52">
      <formula>#REF!=1</formula>
    </cfRule>
  </conditionalFormatting>
  <conditionalFormatting sqref="AE190:AG191">
    <cfRule type="expression" dxfId="407" priority="97">
      <formula>#REF!=1</formula>
    </cfRule>
  </conditionalFormatting>
  <conditionalFormatting sqref="AE198:AG198">
    <cfRule type="expression" dxfId="406" priority="51">
      <formula>#REF!=1</formula>
    </cfRule>
  </conditionalFormatting>
  <conditionalFormatting sqref="AE216:AG217">
    <cfRule type="expression" dxfId="405" priority="93">
      <formula>#REF!=1</formula>
    </cfRule>
  </conditionalFormatting>
  <conditionalFormatting sqref="AE224:AG224">
    <cfRule type="expression" dxfId="404" priority="50">
      <formula>#REF!=1</formula>
    </cfRule>
  </conditionalFormatting>
  <conditionalFormatting sqref="AE242:AG243">
    <cfRule type="expression" dxfId="403" priority="114">
      <formula>#REF!=1</formula>
    </cfRule>
  </conditionalFormatting>
  <conditionalFormatting sqref="AE250:AG250">
    <cfRule type="expression" dxfId="402" priority="49">
      <formula>#REF!=1</formula>
    </cfRule>
  </conditionalFormatting>
  <conditionalFormatting sqref="AI8:AI9">
    <cfRule type="expression" dxfId="401" priority="126">
      <formula>#REF!=1</formula>
    </cfRule>
  </conditionalFormatting>
  <conditionalFormatting sqref="AI34:AI35 AI60:AI61">
    <cfRule type="expression" dxfId="400" priority="119">
      <formula>#REF!=1</formula>
    </cfRule>
  </conditionalFormatting>
  <conditionalFormatting sqref="AI86:AI87">
    <cfRule type="expression" dxfId="399" priority="116">
      <formula>#REF!=1</formula>
    </cfRule>
  </conditionalFormatting>
  <conditionalFormatting sqref="AI112:AI113">
    <cfRule type="expression" dxfId="398" priority="108">
      <formula>#REF!=1</formula>
    </cfRule>
  </conditionalFormatting>
  <conditionalFormatting sqref="AI138:AI139">
    <cfRule type="expression" dxfId="397" priority="104">
      <formula>#REF!=1</formula>
    </cfRule>
  </conditionalFormatting>
  <conditionalFormatting sqref="AI164:AI165">
    <cfRule type="expression" dxfId="396" priority="100">
      <formula>#REF!=1</formula>
    </cfRule>
  </conditionalFormatting>
  <conditionalFormatting sqref="AI190:AI191">
    <cfRule type="expression" dxfId="395" priority="96">
      <formula>#REF!=1</formula>
    </cfRule>
  </conditionalFormatting>
  <conditionalFormatting sqref="AI216:AI217">
    <cfRule type="expression" dxfId="394" priority="92">
      <formula>#REF!=1</formula>
    </cfRule>
  </conditionalFormatting>
  <conditionalFormatting sqref="AI242:AI243">
    <cfRule type="expression" dxfId="393" priority="113">
      <formula>#REF!=1</formula>
    </cfRule>
  </conditionalFormatting>
  <conditionalFormatting sqref="AI269">
    <cfRule type="expression" dxfId="392" priority="350">
      <formula>#REF!=1</formula>
    </cfRule>
  </conditionalFormatting>
  <conditionalFormatting sqref="AI291:AI292">
    <cfRule type="expression" dxfId="391" priority="373">
      <formula>#REF!=1</formula>
    </cfRule>
    <cfRule type="expression" dxfId="390" priority="372">
      <formula>#REF!=1</formula>
    </cfRule>
  </conditionalFormatting>
  <conditionalFormatting sqref="AI298:AI299">
    <cfRule type="expression" dxfId="389" priority="371">
      <formula>#REF!=1</formula>
    </cfRule>
    <cfRule type="expression" dxfId="388" priority="370">
      <formula>#REF!=1</formula>
    </cfRule>
  </conditionalFormatting>
  <conditionalFormatting sqref="AI306:AI307">
    <cfRule type="expression" dxfId="387" priority="369">
      <formula>#REF!=1</formula>
    </cfRule>
    <cfRule type="expression" dxfId="386" priority="368">
      <formula>#REF!=1</formula>
    </cfRule>
  </conditionalFormatting>
  <conditionalFormatting sqref="AI316:AI317">
    <cfRule type="expression" dxfId="385" priority="367">
      <formula>#REF!=1</formula>
    </cfRule>
    <cfRule type="expression" dxfId="384" priority="366">
      <formula>#REF!=1</formula>
    </cfRule>
  </conditionalFormatting>
  <conditionalFormatting sqref="AK9">
    <cfRule type="expression" dxfId="383" priority="120">
      <formula>#REF!=1</formula>
    </cfRule>
  </conditionalFormatting>
  <conditionalFormatting sqref="AK34:AK35 AK60:AK61">
    <cfRule type="expression" dxfId="382" priority="118">
      <formula>#REF!=1</formula>
    </cfRule>
  </conditionalFormatting>
  <conditionalFormatting sqref="AK86:AK87">
    <cfRule type="expression" dxfId="381" priority="115">
      <formula>#REF!=1</formula>
    </cfRule>
  </conditionalFormatting>
  <conditionalFormatting sqref="AK112:AK113">
    <cfRule type="expression" dxfId="380" priority="107">
      <formula>#REF!=1</formula>
    </cfRule>
  </conditionalFormatting>
  <conditionalFormatting sqref="AK138:AK139">
    <cfRule type="expression" dxfId="379" priority="103">
      <formula>#REF!=1</formula>
    </cfRule>
  </conditionalFormatting>
  <conditionalFormatting sqref="AK164:AK165">
    <cfRule type="expression" dxfId="378" priority="99">
      <formula>#REF!=1</formula>
    </cfRule>
  </conditionalFormatting>
  <conditionalFormatting sqref="AK190:AK191">
    <cfRule type="expression" dxfId="377" priority="95">
      <formula>#REF!=1</formula>
    </cfRule>
  </conditionalFormatting>
  <conditionalFormatting sqref="AK216:AK217">
    <cfRule type="expression" dxfId="376" priority="91">
      <formula>#REF!=1</formula>
    </cfRule>
  </conditionalFormatting>
  <conditionalFormatting sqref="AK242:AK243">
    <cfRule type="expression" dxfId="375" priority="112">
      <formula>#REF!=1</formula>
    </cfRule>
  </conditionalFormatting>
  <conditionalFormatting sqref="AK291:AK292">
    <cfRule type="expression" dxfId="374" priority="361">
      <formula>#REF!=1</formula>
    </cfRule>
    <cfRule type="expression" dxfId="373" priority="360">
      <formula>#REF!=1</formula>
    </cfRule>
  </conditionalFormatting>
  <conditionalFormatting sqref="AK298:AK299">
    <cfRule type="expression" dxfId="372" priority="358">
      <formula>#REF!=1</formula>
    </cfRule>
    <cfRule type="expression" dxfId="371" priority="359">
      <formula>#REF!=1</formula>
    </cfRule>
  </conditionalFormatting>
  <conditionalFormatting sqref="AK306:AK307">
    <cfRule type="expression" dxfId="370" priority="357">
      <formula>#REF!=1</formula>
    </cfRule>
    <cfRule type="expression" dxfId="369" priority="356">
      <formula>#REF!=1</formula>
    </cfRule>
  </conditionalFormatting>
  <conditionalFormatting sqref="AK316:AK317">
    <cfRule type="expression" dxfId="368" priority="354">
      <formula>#REF!=1</formula>
    </cfRule>
    <cfRule type="expression" dxfId="367" priority="355">
      <formula>#REF!=1</formula>
    </cfRule>
  </conditionalFormatting>
  <conditionalFormatting sqref="AM8:AM9">
    <cfRule type="expression" dxfId="366" priority="123">
      <formula>#REF!=1</formula>
    </cfRule>
  </conditionalFormatting>
  <conditionalFormatting sqref="AM34:AM35">
    <cfRule type="expression" dxfId="365" priority="122">
      <formula>#REF!=1</formula>
    </cfRule>
  </conditionalFormatting>
  <conditionalFormatting sqref="AM60:AM61">
    <cfRule type="expression" dxfId="364" priority="121">
      <formula>#REF!=1</formula>
    </cfRule>
  </conditionalFormatting>
  <conditionalFormatting sqref="AM86:AM87">
    <cfRule type="expression" dxfId="363" priority="111">
      <formula>#REF!=1</formula>
    </cfRule>
  </conditionalFormatting>
  <conditionalFormatting sqref="AM112:AM113">
    <cfRule type="expression" dxfId="362" priority="106">
      <formula>#REF!=1</formula>
    </cfRule>
  </conditionalFormatting>
  <conditionalFormatting sqref="AM138:AM139">
    <cfRule type="expression" dxfId="361" priority="102">
      <formula>#REF!=1</formula>
    </cfRule>
  </conditionalFormatting>
  <conditionalFormatting sqref="AM164:AM165">
    <cfRule type="expression" dxfId="360" priority="98">
      <formula>#REF!=1</formula>
    </cfRule>
  </conditionalFormatting>
  <conditionalFormatting sqref="AM190:AM191">
    <cfRule type="expression" dxfId="359" priority="94">
      <formula>#REF!=1</formula>
    </cfRule>
  </conditionalFormatting>
  <conditionalFormatting sqref="AM216:AM217">
    <cfRule type="expression" dxfId="358" priority="90">
      <formula>#REF!=1</formula>
    </cfRule>
  </conditionalFormatting>
  <conditionalFormatting sqref="AM242:AM243">
    <cfRule type="expression" dxfId="357" priority="110">
      <formula>#REF!=1</formula>
    </cfRule>
  </conditionalFormatting>
  <conditionalFormatting sqref="AM269">
    <cfRule type="expression" dxfId="356" priority="349">
      <formula>#REF!=1</formula>
    </cfRule>
  </conditionalFormatting>
  <conditionalFormatting sqref="AQ269">
    <cfRule type="expression" dxfId="355" priority="243">
      <formula>#REF!=1</formula>
    </cfRule>
  </conditionalFormatting>
  <conditionalFormatting sqref="AQ8:AS9">
    <cfRule type="expression" dxfId="354" priority="48">
      <formula>#REF!=1</formula>
    </cfRule>
  </conditionalFormatting>
  <conditionalFormatting sqref="AQ16:AS16">
    <cfRule type="expression" dxfId="353" priority="10">
      <formula>#REF!=1</formula>
    </cfRule>
  </conditionalFormatting>
  <conditionalFormatting sqref="AQ34:AS35">
    <cfRule type="expression" dxfId="352" priority="46">
      <formula>#REF!=1</formula>
    </cfRule>
  </conditionalFormatting>
  <conditionalFormatting sqref="AQ42:AS42">
    <cfRule type="expression" dxfId="351" priority="9">
      <formula>#REF!=1</formula>
    </cfRule>
  </conditionalFormatting>
  <conditionalFormatting sqref="AQ60:AS61">
    <cfRule type="expression" dxfId="350" priority="45">
      <formula>#REF!=1</formula>
    </cfRule>
  </conditionalFormatting>
  <conditionalFormatting sqref="AQ68:AS68">
    <cfRule type="expression" dxfId="349" priority="8">
      <formula>#REF!=1</formula>
    </cfRule>
  </conditionalFormatting>
  <conditionalFormatting sqref="AQ86:AS87">
    <cfRule type="expression" dxfId="348" priority="38">
      <formula>#REF!=1</formula>
    </cfRule>
  </conditionalFormatting>
  <conditionalFormatting sqref="AQ94:AS94">
    <cfRule type="expression" dxfId="347" priority="7">
      <formula>#REF!=1</formula>
    </cfRule>
  </conditionalFormatting>
  <conditionalFormatting sqref="AQ112:AS113">
    <cfRule type="expression" dxfId="346" priority="30">
      <formula>#REF!=1</formula>
    </cfRule>
  </conditionalFormatting>
  <conditionalFormatting sqref="AQ120:AS120">
    <cfRule type="expression" dxfId="345" priority="6">
      <formula>#REF!=1</formula>
    </cfRule>
  </conditionalFormatting>
  <conditionalFormatting sqref="AQ138:AS139">
    <cfRule type="expression" dxfId="344" priority="26">
      <formula>#REF!=1</formula>
    </cfRule>
  </conditionalFormatting>
  <conditionalFormatting sqref="AQ146:AS146">
    <cfRule type="expression" dxfId="343" priority="5">
      <formula>#REF!=1</formula>
    </cfRule>
  </conditionalFormatting>
  <conditionalFormatting sqref="AQ164:AS165">
    <cfRule type="expression" dxfId="342" priority="22">
      <formula>#REF!=1</formula>
    </cfRule>
  </conditionalFormatting>
  <conditionalFormatting sqref="AQ172:AS172">
    <cfRule type="expression" dxfId="341" priority="4">
      <formula>#REF!=1</formula>
    </cfRule>
  </conditionalFormatting>
  <conditionalFormatting sqref="AQ190:AS191">
    <cfRule type="expression" dxfId="340" priority="18">
      <formula>#REF!=1</formula>
    </cfRule>
  </conditionalFormatting>
  <conditionalFormatting sqref="AQ198:AS198">
    <cfRule type="expression" dxfId="339" priority="3">
      <formula>#REF!=1</formula>
    </cfRule>
  </conditionalFormatting>
  <conditionalFormatting sqref="AQ216:AS217">
    <cfRule type="expression" dxfId="338" priority="14">
      <formula>#REF!=1</formula>
    </cfRule>
  </conditionalFormatting>
  <conditionalFormatting sqref="AQ224:AS224">
    <cfRule type="expression" dxfId="337" priority="2">
      <formula>#REF!=1</formula>
    </cfRule>
  </conditionalFormatting>
  <conditionalFormatting sqref="AQ242:AS243">
    <cfRule type="expression" dxfId="336" priority="35">
      <formula>#REF!=1</formula>
    </cfRule>
  </conditionalFormatting>
  <conditionalFormatting sqref="AQ250:AS250">
    <cfRule type="expression" dxfId="335" priority="1">
      <formula>#REF!=1</formula>
    </cfRule>
  </conditionalFormatting>
  <conditionalFormatting sqref="AU8:AU9">
    <cfRule type="expression" dxfId="334" priority="47">
      <formula>#REF!=1</formula>
    </cfRule>
  </conditionalFormatting>
  <conditionalFormatting sqref="AU34:AU35 AU60:AU61">
    <cfRule type="expression" dxfId="333" priority="40">
      <formula>#REF!=1</formula>
    </cfRule>
  </conditionalFormatting>
  <conditionalFormatting sqref="AU86:AU87">
    <cfRule type="expression" dxfId="332" priority="37">
      <formula>#REF!=1</formula>
    </cfRule>
  </conditionalFormatting>
  <conditionalFormatting sqref="AU112:AU113">
    <cfRule type="expression" dxfId="331" priority="29">
      <formula>#REF!=1</formula>
    </cfRule>
  </conditionalFormatting>
  <conditionalFormatting sqref="AU138:AU139">
    <cfRule type="expression" dxfId="330" priority="25">
      <formula>#REF!=1</formula>
    </cfRule>
  </conditionalFormatting>
  <conditionalFormatting sqref="AU164:AU165">
    <cfRule type="expression" dxfId="329" priority="21">
      <formula>#REF!=1</formula>
    </cfRule>
  </conditionalFormatting>
  <conditionalFormatting sqref="AU190:AU191">
    <cfRule type="expression" dxfId="328" priority="17">
      <formula>#REF!=1</formula>
    </cfRule>
  </conditionalFormatting>
  <conditionalFormatting sqref="AU216:AU217">
    <cfRule type="expression" dxfId="327" priority="13">
      <formula>#REF!=1</formula>
    </cfRule>
  </conditionalFormatting>
  <conditionalFormatting sqref="AU242:AU243">
    <cfRule type="expression" dxfId="326" priority="34">
      <formula>#REF!=1</formula>
    </cfRule>
  </conditionalFormatting>
  <conditionalFormatting sqref="AU269">
    <cfRule type="expression" dxfId="325" priority="242">
      <formula>#REF!=1</formula>
    </cfRule>
  </conditionalFormatting>
  <conditionalFormatting sqref="AU291:AU292">
    <cfRule type="expression" dxfId="324" priority="265">
      <formula>#REF!=1</formula>
    </cfRule>
    <cfRule type="expression" dxfId="323" priority="264">
      <formula>#REF!=1</formula>
    </cfRule>
  </conditionalFormatting>
  <conditionalFormatting sqref="AU298:AU299">
    <cfRule type="expression" dxfId="322" priority="262">
      <formula>#REF!=1</formula>
    </cfRule>
    <cfRule type="expression" dxfId="321" priority="263">
      <formula>#REF!=1</formula>
    </cfRule>
  </conditionalFormatting>
  <conditionalFormatting sqref="AU306:AU307">
    <cfRule type="expression" dxfId="320" priority="260">
      <formula>#REF!=1</formula>
    </cfRule>
    <cfRule type="expression" dxfId="319" priority="261">
      <formula>#REF!=1</formula>
    </cfRule>
  </conditionalFormatting>
  <conditionalFormatting sqref="AU316:AU317">
    <cfRule type="expression" dxfId="318" priority="259">
      <formula>#REF!=1</formula>
    </cfRule>
    <cfRule type="expression" dxfId="317" priority="258">
      <formula>#REF!=1</formula>
    </cfRule>
  </conditionalFormatting>
  <conditionalFormatting sqref="AW9">
    <cfRule type="expression" dxfId="316" priority="41">
      <formula>#REF!=1</formula>
    </cfRule>
  </conditionalFormatting>
  <conditionalFormatting sqref="AW34:AW35 AW60:AW61">
    <cfRule type="expression" dxfId="315" priority="39">
      <formula>#REF!=1</formula>
    </cfRule>
  </conditionalFormatting>
  <conditionalFormatting sqref="AW86:AW87">
    <cfRule type="expression" dxfId="314" priority="36">
      <formula>#REF!=1</formula>
    </cfRule>
  </conditionalFormatting>
  <conditionalFormatting sqref="AW112:AW113">
    <cfRule type="expression" dxfId="313" priority="28">
      <formula>#REF!=1</formula>
    </cfRule>
  </conditionalFormatting>
  <conditionalFormatting sqref="AW138:AW139">
    <cfRule type="expression" dxfId="312" priority="24">
      <formula>#REF!=1</formula>
    </cfRule>
  </conditionalFormatting>
  <conditionalFormatting sqref="AW164:AW165">
    <cfRule type="expression" dxfId="311" priority="20">
      <formula>#REF!=1</formula>
    </cfRule>
  </conditionalFormatting>
  <conditionalFormatting sqref="AW190:AW191">
    <cfRule type="expression" dxfId="310" priority="16">
      <formula>#REF!=1</formula>
    </cfRule>
  </conditionalFormatting>
  <conditionalFormatting sqref="AW216:AW217">
    <cfRule type="expression" dxfId="309" priority="12">
      <formula>#REF!=1</formula>
    </cfRule>
  </conditionalFormatting>
  <conditionalFormatting sqref="AW242:AW243">
    <cfRule type="expression" dxfId="308" priority="33">
      <formula>#REF!=1</formula>
    </cfRule>
  </conditionalFormatting>
  <conditionalFormatting sqref="AW291:AW292">
    <cfRule type="expression" dxfId="307" priority="253">
      <formula>#REF!=1</formula>
    </cfRule>
    <cfRule type="expression" dxfId="306" priority="252">
      <formula>#REF!=1</formula>
    </cfRule>
  </conditionalFormatting>
  <conditionalFormatting sqref="AW298:AW299">
    <cfRule type="expression" dxfId="305" priority="251">
      <formula>#REF!=1</formula>
    </cfRule>
    <cfRule type="expression" dxfId="304" priority="250">
      <formula>#REF!=1</formula>
    </cfRule>
  </conditionalFormatting>
  <conditionalFormatting sqref="AW306:AW307">
    <cfRule type="expression" dxfId="303" priority="249">
      <formula>#REF!=1</formula>
    </cfRule>
    <cfRule type="expression" dxfId="302" priority="248">
      <formula>#REF!=1</formula>
    </cfRule>
  </conditionalFormatting>
  <conditionalFormatting sqref="AW316:AW317">
    <cfRule type="expression" dxfId="301" priority="247">
      <formula>#REF!=1</formula>
    </cfRule>
    <cfRule type="expression" dxfId="300" priority="246">
      <formula>#REF!=1</formula>
    </cfRule>
  </conditionalFormatting>
  <conditionalFormatting sqref="AY8:AY9">
    <cfRule type="expression" dxfId="299" priority="44">
      <formula>#REF!=1</formula>
    </cfRule>
  </conditionalFormatting>
  <conditionalFormatting sqref="AY34:AY35">
    <cfRule type="expression" dxfId="298" priority="43">
      <formula>#REF!=1</formula>
    </cfRule>
  </conditionalFormatting>
  <conditionalFormatting sqref="AY60:AY61">
    <cfRule type="expression" dxfId="297" priority="42">
      <formula>#REF!=1</formula>
    </cfRule>
  </conditionalFormatting>
  <conditionalFormatting sqref="AY86:AY87">
    <cfRule type="expression" dxfId="296" priority="32">
      <formula>#REF!=1</formula>
    </cfRule>
  </conditionalFormatting>
  <conditionalFormatting sqref="AY112:AY113">
    <cfRule type="expression" dxfId="295" priority="27">
      <formula>#REF!=1</formula>
    </cfRule>
  </conditionalFormatting>
  <conditionalFormatting sqref="AY138:AY139">
    <cfRule type="expression" dxfId="294" priority="23">
      <formula>#REF!=1</formula>
    </cfRule>
  </conditionalFormatting>
  <conditionalFormatting sqref="AY164:AY165">
    <cfRule type="expression" dxfId="293" priority="19">
      <formula>#REF!=1</formula>
    </cfRule>
  </conditionalFormatting>
  <conditionalFormatting sqref="AY190:AY191">
    <cfRule type="expression" dxfId="292" priority="15">
      <formula>#REF!=1</formula>
    </cfRule>
  </conditionalFormatting>
  <conditionalFormatting sqref="AY216:AY217">
    <cfRule type="expression" dxfId="291" priority="11">
      <formula>#REF!=1</formula>
    </cfRule>
  </conditionalFormatting>
  <conditionalFormatting sqref="AY242:AY243">
    <cfRule type="expression" dxfId="290" priority="31">
      <formula>#REF!=1</formula>
    </cfRule>
  </conditionalFormatting>
  <conditionalFormatting sqref="AY269">
    <cfRule type="expression" dxfId="289" priority="241">
      <formula>#REF!=1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8768B5B-0C11-49CC-B767-D623C84CB24E}">
          <x14:formula1>
            <xm:f>Blad1!$A$2:$A$5</xm:f>
          </x14:formula1>
          <xm:sqref>C4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C7F12-35C9-4AB0-82D6-D6921D2A4469}">
  <sheetPr>
    <tabColor theme="6"/>
  </sheetPr>
  <dimension ref="A1:BJ417"/>
  <sheetViews>
    <sheetView topLeftCell="B1" zoomScaleNormal="100" workbookViewId="0">
      <selection activeCell="W11" sqref="W10:W11"/>
    </sheetView>
  </sheetViews>
  <sheetFormatPr defaultColWidth="9.28515625" defaultRowHeight="0" customHeight="1" zeroHeight="1" x14ac:dyDescent="0.2"/>
  <cols>
    <col min="1" max="1" width="2.28515625" hidden="1" customWidth="1"/>
    <col min="2" max="2" width="0.28515625" customWidth="1"/>
    <col min="3" max="3" width="30.7109375" customWidth="1"/>
    <col min="4" max="4" width="17.7109375" customWidth="1"/>
    <col min="5" max="5" width="7.7109375" customWidth="1"/>
    <col min="6" max="6" width="31.710937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2.7109375"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2.2851562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62" s="2" customFormat="1" ht="12.75" x14ac:dyDescent="0.2">
      <c r="B1"/>
      <c r="C1" s="8" t="s">
        <v>384</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62" s="2" customFormat="1" ht="12.75"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62"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62" s="2" customFormat="1" ht="12.75"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62"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62" s="95" customFormat="1" ht="29.65" customHeight="1" x14ac:dyDescent="0.35">
      <c r="A6" s="95">
        <v>1</v>
      </c>
      <c r="B6" s="95">
        <v>1</v>
      </c>
      <c r="C6" s="131" t="s">
        <v>140</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c r="BG6" s="104"/>
      <c r="BH6" s="104"/>
      <c r="BI6" s="104"/>
      <c r="BJ6" s="104"/>
    </row>
    <row r="7" spans="1:62"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c r="BG7" s="2"/>
      <c r="BH7" s="2"/>
      <c r="BI7" s="2"/>
      <c r="BJ7" s="2"/>
    </row>
    <row r="8" spans="1:62" s="2" customFormat="1" ht="15" x14ac:dyDescent="0.25">
      <c r="C8" s="130" t="str">
        <f>'Begroting Totale Project'!C6</f>
        <v xml:space="preserve">Deelproject 1 </v>
      </c>
      <c r="D8" s="107"/>
      <c r="F8" s="76" t="s">
        <v>60</v>
      </c>
      <c r="G8" s="9"/>
      <c r="H8" s="9"/>
      <c r="I8" s="9"/>
      <c r="J8" s="4"/>
      <c r="K8"/>
      <c r="L8"/>
      <c r="M8" s="60"/>
      <c r="N8" s="10"/>
      <c r="O8" s="48"/>
      <c r="P8" s="70"/>
      <c r="R8" s="76" t="s">
        <v>60</v>
      </c>
      <c r="S8" s="9"/>
      <c r="T8" s="9"/>
      <c r="U8" s="9"/>
      <c r="V8" s="4"/>
      <c r="W8"/>
      <c r="X8"/>
      <c r="Y8" s="60"/>
      <c r="Z8" s="10"/>
      <c r="AA8" s="48"/>
      <c r="AB8" s="70"/>
      <c r="AD8" s="76" t="s">
        <v>60</v>
      </c>
      <c r="AE8" s="9"/>
      <c r="AF8" s="9"/>
      <c r="AG8" s="9"/>
      <c r="AH8" s="4"/>
      <c r="AI8"/>
      <c r="AJ8"/>
      <c r="AK8" s="60"/>
      <c r="AL8" s="10"/>
      <c r="AM8" s="48"/>
      <c r="AN8" s="70"/>
      <c r="AO8"/>
      <c r="AP8" s="76" t="s">
        <v>60</v>
      </c>
      <c r="AQ8" s="9"/>
      <c r="AR8" s="9"/>
      <c r="AS8" s="9"/>
      <c r="AT8" s="4"/>
      <c r="AU8"/>
      <c r="AV8"/>
      <c r="AW8" s="60"/>
      <c r="AX8" s="10"/>
      <c r="AY8" s="48"/>
      <c r="AZ8" s="70"/>
    </row>
    <row r="9" spans="1:62" s="2" customFormat="1" ht="12.75"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62" s="2" customFormat="1" ht="12.75" x14ac:dyDescent="0.2">
      <c r="C10" s="65" t="str">
        <f>'Begroting Totale Project'!C8</f>
        <v>Activiteit 1.1, inzet eigen uren</v>
      </c>
      <c r="D10" s="109">
        <f>K10+W10+AI10+AU10</f>
        <v>0</v>
      </c>
      <c r="F10" s="78" t="s">
        <v>61</v>
      </c>
      <c r="G10" s="1"/>
      <c r="H10" s="12"/>
      <c r="I10" s="40"/>
      <c r="J10" s="14"/>
      <c r="K10" s="93">
        <f>H10*I10</f>
        <v>0</v>
      </c>
      <c r="L10" s="7"/>
      <c r="M10" s="15"/>
      <c r="N10" s="7"/>
      <c r="O10" s="49"/>
      <c r="P10" s="71"/>
      <c r="R10" s="78" t="s">
        <v>61</v>
      </c>
      <c r="S10" s="1"/>
      <c r="T10" s="12"/>
      <c r="U10" s="40"/>
      <c r="V10" s="14"/>
      <c r="W10" s="93">
        <f>T10*U10</f>
        <v>0</v>
      </c>
      <c r="X10" s="7"/>
      <c r="Y10" s="15"/>
      <c r="Z10" s="7"/>
      <c r="AA10" s="49"/>
      <c r="AB10" s="71"/>
      <c r="AD10" s="78" t="s">
        <v>61</v>
      </c>
      <c r="AE10" s="1"/>
      <c r="AF10" s="12"/>
      <c r="AG10" s="40"/>
      <c r="AH10" s="14"/>
      <c r="AI10" s="93">
        <f>AF10*AG10</f>
        <v>0</v>
      </c>
      <c r="AJ10" s="7"/>
      <c r="AK10" s="15"/>
      <c r="AL10" s="7"/>
      <c r="AM10" s="49"/>
      <c r="AN10" s="71"/>
      <c r="AO10"/>
      <c r="AP10" s="78" t="s">
        <v>61</v>
      </c>
      <c r="AQ10" s="1"/>
      <c r="AR10" s="12"/>
      <c r="AS10" s="40"/>
      <c r="AT10" s="14"/>
      <c r="AU10" s="93">
        <f>AR10*AS10</f>
        <v>0</v>
      </c>
      <c r="AV10" s="7"/>
      <c r="AW10" s="15"/>
      <c r="AX10" s="7"/>
      <c r="AY10" s="49"/>
      <c r="AZ10" s="71"/>
    </row>
    <row r="11" spans="1:62" s="2" customFormat="1" ht="12.75" x14ac:dyDescent="0.2">
      <c r="C11" s="65" t="str">
        <f>'Begroting Totale Project'!C9</f>
        <v>Activiteit 1.2, inzet eigen uren</v>
      </c>
      <c r="D11" s="109">
        <f t="shared" ref="D11:D13" si="0">K11+W11+AI11+AU11</f>
        <v>0</v>
      </c>
      <c r="F11" s="78" t="s">
        <v>62</v>
      </c>
      <c r="G11" s="1"/>
      <c r="H11" s="12"/>
      <c r="I11" s="40"/>
      <c r="J11" s="14"/>
      <c r="K11" s="93">
        <f>H11*I11</f>
        <v>0</v>
      </c>
      <c r="L11" s="7"/>
      <c r="M11" s="15"/>
      <c r="N11" s="7"/>
      <c r="O11" s="49"/>
      <c r="P11" s="71"/>
      <c r="R11" s="78" t="s">
        <v>62</v>
      </c>
      <c r="S11" s="1"/>
      <c r="T11" s="12"/>
      <c r="U11" s="40"/>
      <c r="V11" s="14"/>
      <c r="W11" s="93">
        <f>T11*U11</f>
        <v>0</v>
      </c>
      <c r="X11" s="7"/>
      <c r="Y11" s="15"/>
      <c r="Z11" s="7"/>
      <c r="AA11" s="49"/>
      <c r="AB11" s="71"/>
      <c r="AD11" s="78" t="s">
        <v>62</v>
      </c>
      <c r="AE11" s="1"/>
      <c r="AF11" s="12"/>
      <c r="AG11" s="40"/>
      <c r="AH11" s="14"/>
      <c r="AI11" s="93">
        <f>AF11*AG11</f>
        <v>0</v>
      </c>
      <c r="AJ11" s="7"/>
      <c r="AK11" s="15"/>
      <c r="AL11" s="7"/>
      <c r="AM11" s="49"/>
      <c r="AN11" s="71"/>
      <c r="AO11"/>
      <c r="AP11" s="78" t="s">
        <v>62</v>
      </c>
      <c r="AQ11" s="1"/>
      <c r="AR11" s="12"/>
      <c r="AS11" s="40"/>
      <c r="AT11" s="14"/>
      <c r="AU11" s="93">
        <f>AR11*AS11</f>
        <v>0</v>
      </c>
      <c r="AV11" s="7"/>
      <c r="AW11" s="15"/>
      <c r="AX11" s="7"/>
      <c r="AY11" s="49"/>
      <c r="AZ11" s="71"/>
    </row>
    <row r="12" spans="1:62" s="2" customFormat="1" ht="12.75" x14ac:dyDescent="0.2">
      <c r="C12" s="65" t="str">
        <f>'Begroting Totale Project'!C10</f>
        <v>Activiteit 1.3, inzet eigen uren</v>
      </c>
      <c r="D12" s="109">
        <f t="shared" si="0"/>
        <v>0</v>
      </c>
      <c r="F12" s="78" t="s">
        <v>63</v>
      </c>
      <c r="G12" s="1"/>
      <c r="H12" s="12"/>
      <c r="I12" s="40"/>
      <c r="J12" s="14"/>
      <c r="K12" s="93">
        <f>H12*I12</f>
        <v>0</v>
      </c>
      <c r="L12" s="7"/>
      <c r="M12" s="15"/>
      <c r="N12" s="7"/>
      <c r="O12" s="49"/>
      <c r="P12" s="71"/>
      <c r="R12" s="78" t="s">
        <v>63</v>
      </c>
      <c r="S12" s="1"/>
      <c r="T12" s="12"/>
      <c r="U12" s="40"/>
      <c r="V12" s="14"/>
      <c r="W12" s="93">
        <f>T12*U12</f>
        <v>0</v>
      </c>
      <c r="X12" s="7"/>
      <c r="Y12" s="15"/>
      <c r="Z12" s="7"/>
      <c r="AA12" s="49"/>
      <c r="AB12" s="71"/>
      <c r="AD12" s="78" t="s">
        <v>63</v>
      </c>
      <c r="AE12" s="1"/>
      <c r="AF12" s="12"/>
      <c r="AG12" s="40"/>
      <c r="AH12" s="14"/>
      <c r="AI12" s="93">
        <f>AF12*AG12</f>
        <v>0</v>
      </c>
      <c r="AJ12" s="7"/>
      <c r="AK12" s="15"/>
      <c r="AL12" s="7"/>
      <c r="AM12" s="49"/>
      <c r="AN12" s="71"/>
      <c r="AO12"/>
      <c r="AP12" s="78" t="s">
        <v>63</v>
      </c>
      <c r="AQ12" s="1"/>
      <c r="AR12" s="12"/>
      <c r="AS12" s="40"/>
      <c r="AT12" s="14"/>
      <c r="AU12" s="93">
        <f>AR12*AS12</f>
        <v>0</v>
      </c>
      <c r="AV12" s="7"/>
      <c r="AW12" s="15"/>
      <c r="AX12" s="7"/>
      <c r="AY12" s="49"/>
      <c r="AZ12" s="71"/>
    </row>
    <row r="13" spans="1:62" s="2" customFormat="1" ht="12.75" x14ac:dyDescent="0.2">
      <c r="C13" s="65" t="str">
        <f>'Begroting Totale Project'!C11</f>
        <v>Activiteit 1.4, inzet eigen uren</v>
      </c>
      <c r="D13" s="109">
        <f t="shared" si="0"/>
        <v>0</v>
      </c>
      <c r="F13" s="78" t="s">
        <v>64</v>
      </c>
      <c r="G13" s="1"/>
      <c r="H13" s="12"/>
      <c r="I13" s="13"/>
      <c r="J13" s="14"/>
      <c r="K13" s="93">
        <f>H13*I13</f>
        <v>0</v>
      </c>
      <c r="L13" s="7"/>
      <c r="M13" s="15"/>
      <c r="N13" s="7"/>
      <c r="O13" s="49"/>
      <c r="P13" s="71"/>
      <c r="R13" s="78" t="s">
        <v>64</v>
      </c>
      <c r="S13" s="1"/>
      <c r="T13" s="12"/>
      <c r="U13" s="13"/>
      <c r="V13" s="14"/>
      <c r="W13" s="93">
        <f>T13*U13</f>
        <v>0</v>
      </c>
      <c r="X13" s="7"/>
      <c r="Y13" s="15"/>
      <c r="Z13" s="7"/>
      <c r="AA13" s="49"/>
      <c r="AB13" s="71"/>
      <c r="AD13" s="78" t="s">
        <v>64</v>
      </c>
      <c r="AE13" s="1"/>
      <c r="AF13" s="12"/>
      <c r="AG13" s="13"/>
      <c r="AH13" s="14"/>
      <c r="AI13" s="93">
        <f>AF13*AG13</f>
        <v>0</v>
      </c>
      <c r="AJ13" s="7"/>
      <c r="AK13" s="15"/>
      <c r="AL13" s="7"/>
      <c r="AM13" s="49"/>
      <c r="AN13" s="71"/>
      <c r="AO13"/>
      <c r="AP13" s="78" t="s">
        <v>64</v>
      </c>
      <c r="AQ13" s="1"/>
      <c r="AR13" s="12"/>
      <c r="AS13" s="13"/>
      <c r="AT13" s="14"/>
      <c r="AU13" s="93">
        <f>AR13*AS13</f>
        <v>0</v>
      </c>
      <c r="AV13" s="7"/>
      <c r="AW13" s="15"/>
      <c r="AX13" s="7"/>
      <c r="AY13" s="49"/>
      <c r="AZ13" s="71"/>
    </row>
    <row r="14" spans="1:62"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62" s="2" customFormat="1" ht="12.75"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62" s="2" customFormat="1" ht="12.75"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ht="12.75" x14ac:dyDescent="0.2">
      <c r="C17" s="65" t="str">
        <f>'Begroting Totale Project'!C15</f>
        <v>Activiteit 1.1, inhuur</v>
      </c>
      <c r="D17" s="109">
        <f>K17+W17+AI17+AU17</f>
        <v>0</v>
      </c>
      <c r="E17" s="121"/>
      <c r="F17" s="140" t="s">
        <v>142</v>
      </c>
      <c r="G17" s="1"/>
      <c r="H17" s="12"/>
      <c r="I17" s="13"/>
      <c r="J17" s="14"/>
      <c r="K17" s="93">
        <f>H17*I17</f>
        <v>0</v>
      </c>
      <c r="L17" s="7"/>
      <c r="M17" s="15"/>
      <c r="N17" s="7"/>
      <c r="O17" s="49"/>
      <c r="P17" s="71"/>
      <c r="R17" s="140" t="s">
        <v>142</v>
      </c>
      <c r="S17" s="1"/>
      <c r="T17" s="12"/>
      <c r="U17" s="13"/>
      <c r="V17" s="14"/>
      <c r="W17" s="93">
        <f>T17*U17</f>
        <v>0</v>
      </c>
      <c r="X17" s="7"/>
      <c r="Y17" s="15"/>
      <c r="Z17" s="7"/>
      <c r="AA17" s="49"/>
      <c r="AB17" s="71"/>
      <c r="AD17" s="140" t="s">
        <v>142</v>
      </c>
      <c r="AE17" s="1"/>
      <c r="AF17" s="12"/>
      <c r="AG17" s="13"/>
      <c r="AH17" s="14"/>
      <c r="AI17" s="93">
        <f>AF17*AG17</f>
        <v>0</v>
      </c>
      <c r="AJ17" s="7"/>
      <c r="AK17" s="15"/>
      <c r="AL17" s="7"/>
      <c r="AM17" s="49"/>
      <c r="AN17" s="71"/>
      <c r="AO17"/>
      <c r="AP17" s="140" t="s">
        <v>142</v>
      </c>
      <c r="AQ17" s="1"/>
      <c r="AR17" s="12"/>
      <c r="AS17" s="13"/>
      <c r="AT17" s="14"/>
      <c r="AU17" s="93">
        <f>AR17*AS17</f>
        <v>0</v>
      </c>
      <c r="AV17" s="7"/>
      <c r="AW17" s="15"/>
      <c r="AX17" s="7"/>
      <c r="AY17" s="49"/>
      <c r="AZ17" s="71"/>
    </row>
    <row r="18" spans="3:52" s="2" customFormat="1" ht="12.75" x14ac:dyDescent="0.2">
      <c r="C18" s="65" t="str">
        <f>'Begroting Totale Project'!C16</f>
        <v>Activiteit 1.2, inhuur</v>
      </c>
      <c r="D18" s="109">
        <f t="shared" ref="D18:D20" si="1">K18+W18+AI18+AU18</f>
        <v>0</v>
      </c>
      <c r="E18" s="121"/>
      <c r="F18" s="140" t="s">
        <v>143</v>
      </c>
      <c r="G18" s="1"/>
      <c r="H18" s="12"/>
      <c r="I18" s="13"/>
      <c r="J18" s="14"/>
      <c r="K18" s="93">
        <f>H18*I18</f>
        <v>0</v>
      </c>
      <c r="L18" s="7"/>
      <c r="M18" s="15"/>
      <c r="N18" s="7"/>
      <c r="O18" s="49"/>
      <c r="P18" s="71"/>
      <c r="R18" s="140" t="s">
        <v>143</v>
      </c>
      <c r="S18" s="1"/>
      <c r="T18" s="12"/>
      <c r="U18" s="13"/>
      <c r="V18" s="14"/>
      <c r="W18" s="93">
        <f>T18*U18</f>
        <v>0</v>
      </c>
      <c r="X18" s="7"/>
      <c r="Y18" s="15"/>
      <c r="Z18" s="7"/>
      <c r="AA18" s="49"/>
      <c r="AB18" s="71"/>
      <c r="AD18" s="140" t="s">
        <v>143</v>
      </c>
      <c r="AE18" s="1"/>
      <c r="AF18" s="12"/>
      <c r="AG18" s="13"/>
      <c r="AH18" s="14"/>
      <c r="AI18" s="93">
        <f>AF18*AG18</f>
        <v>0</v>
      </c>
      <c r="AJ18" s="7"/>
      <c r="AK18" s="15"/>
      <c r="AL18" s="7"/>
      <c r="AM18" s="49"/>
      <c r="AN18" s="71"/>
      <c r="AO18"/>
      <c r="AP18" s="140" t="s">
        <v>143</v>
      </c>
      <c r="AQ18" s="1"/>
      <c r="AR18" s="12"/>
      <c r="AS18" s="13"/>
      <c r="AT18" s="14"/>
      <c r="AU18" s="93">
        <f>AR18*AS18</f>
        <v>0</v>
      </c>
      <c r="AV18" s="7"/>
      <c r="AW18" s="15"/>
      <c r="AX18" s="7"/>
      <c r="AY18" s="49"/>
      <c r="AZ18" s="71"/>
    </row>
    <row r="19" spans="3:52" s="2" customFormat="1" ht="12.75" x14ac:dyDescent="0.2">
      <c r="C19" s="65" t="str">
        <f>'Begroting Totale Project'!C17</f>
        <v>Activiteit 1.3, inhuur</v>
      </c>
      <c r="D19" s="109">
        <f t="shared" si="1"/>
        <v>0</v>
      </c>
      <c r="E19" s="121"/>
      <c r="F19" s="140" t="s">
        <v>144</v>
      </c>
      <c r="G19" s="1"/>
      <c r="H19" s="12"/>
      <c r="I19" s="13"/>
      <c r="J19" s="14"/>
      <c r="K19" s="93">
        <f>H19*I19</f>
        <v>0</v>
      </c>
      <c r="L19" s="7"/>
      <c r="M19" s="15"/>
      <c r="N19" s="7"/>
      <c r="O19" s="49"/>
      <c r="P19" s="71"/>
      <c r="R19" s="140" t="s">
        <v>144</v>
      </c>
      <c r="S19" s="1"/>
      <c r="T19" s="12"/>
      <c r="U19" s="13"/>
      <c r="V19" s="14"/>
      <c r="W19" s="93">
        <f>T19*U19</f>
        <v>0</v>
      </c>
      <c r="X19" s="7"/>
      <c r="Y19" s="15"/>
      <c r="Z19" s="7"/>
      <c r="AA19" s="49"/>
      <c r="AB19" s="71"/>
      <c r="AD19" s="140" t="s">
        <v>144</v>
      </c>
      <c r="AE19" s="1"/>
      <c r="AF19" s="12"/>
      <c r="AG19" s="13"/>
      <c r="AH19" s="14"/>
      <c r="AI19" s="93">
        <f>AF19*AG19</f>
        <v>0</v>
      </c>
      <c r="AJ19" s="7"/>
      <c r="AK19" s="15"/>
      <c r="AL19" s="7"/>
      <c r="AM19" s="49"/>
      <c r="AN19" s="71"/>
      <c r="AO19"/>
      <c r="AP19" s="140" t="s">
        <v>144</v>
      </c>
      <c r="AQ19" s="1"/>
      <c r="AR19" s="12"/>
      <c r="AS19" s="13"/>
      <c r="AT19" s="14"/>
      <c r="AU19" s="93">
        <f>AR19*AS19</f>
        <v>0</v>
      </c>
      <c r="AV19" s="7"/>
      <c r="AW19" s="15"/>
      <c r="AX19" s="7"/>
      <c r="AY19" s="49"/>
      <c r="AZ19" s="71"/>
    </row>
    <row r="20" spans="3:52" s="2" customFormat="1" ht="12.75" x14ac:dyDescent="0.2">
      <c r="C20" s="65" t="str">
        <f>'Begroting Totale Project'!C18</f>
        <v>Activiteit 1.4, inhuur</v>
      </c>
      <c r="D20" s="109">
        <f t="shared" si="1"/>
        <v>0</v>
      </c>
      <c r="E20" s="121"/>
      <c r="F20" s="140" t="s">
        <v>145</v>
      </c>
      <c r="G20" s="1"/>
      <c r="H20" s="12"/>
      <c r="I20" s="13"/>
      <c r="J20" s="14"/>
      <c r="K20" s="93">
        <f>H20*I20</f>
        <v>0</v>
      </c>
      <c r="L20" s="7"/>
      <c r="M20" s="15"/>
      <c r="N20" s="7"/>
      <c r="O20" s="49"/>
      <c r="P20" s="71"/>
      <c r="R20" s="140" t="s">
        <v>145</v>
      </c>
      <c r="S20" s="1"/>
      <c r="T20" s="12"/>
      <c r="U20" s="13"/>
      <c r="V20" s="14"/>
      <c r="W20" s="93">
        <f>T20*U20</f>
        <v>0</v>
      </c>
      <c r="X20" s="7"/>
      <c r="Y20" s="15"/>
      <c r="Z20" s="7"/>
      <c r="AA20" s="49"/>
      <c r="AB20" s="71"/>
      <c r="AD20" s="140" t="s">
        <v>145</v>
      </c>
      <c r="AE20" s="1"/>
      <c r="AF20" s="12"/>
      <c r="AG20" s="13"/>
      <c r="AH20" s="14"/>
      <c r="AI20" s="93">
        <f>AF20*AG20</f>
        <v>0</v>
      </c>
      <c r="AJ20" s="7"/>
      <c r="AK20" s="15"/>
      <c r="AL20" s="7"/>
      <c r="AM20" s="49"/>
      <c r="AN20" s="71"/>
      <c r="AO20"/>
      <c r="AP20" s="140" t="s">
        <v>145</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ht="12.75"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ht="12.75"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ht="12.75" x14ac:dyDescent="0.2">
      <c r="C24" s="65" t="str">
        <f>'Begroting Totale Project'!C22</f>
        <v>Activiteit 1.1, kosten</v>
      </c>
      <c r="D24" s="109">
        <f>K24+W24+AI24+AU24</f>
        <v>0</v>
      </c>
      <c r="F24" s="140" t="s">
        <v>184</v>
      </c>
      <c r="G24" s="1"/>
      <c r="H24" s="12"/>
      <c r="I24" s="13"/>
      <c r="J24" s="14"/>
      <c r="K24" s="93">
        <f>H24*I24</f>
        <v>0</v>
      </c>
      <c r="L24" s="7"/>
      <c r="M24" s="15"/>
      <c r="N24" s="7"/>
      <c r="O24" s="49"/>
      <c r="P24" s="71"/>
      <c r="R24" s="140" t="s">
        <v>184</v>
      </c>
      <c r="S24" s="1"/>
      <c r="T24" s="12"/>
      <c r="U24" s="13"/>
      <c r="V24" s="14"/>
      <c r="W24" s="93">
        <f>T24*U24</f>
        <v>0</v>
      </c>
      <c r="X24" s="7"/>
      <c r="Y24" s="15"/>
      <c r="Z24" s="7"/>
      <c r="AA24" s="49"/>
      <c r="AB24" s="71"/>
      <c r="AD24" s="140" t="s">
        <v>184</v>
      </c>
      <c r="AE24" s="1"/>
      <c r="AF24" s="12"/>
      <c r="AG24" s="13"/>
      <c r="AH24" s="14"/>
      <c r="AI24" s="93">
        <f>AF24*AG24</f>
        <v>0</v>
      </c>
      <c r="AJ24" s="7"/>
      <c r="AK24" s="15"/>
      <c r="AL24" s="7"/>
      <c r="AM24" s="49"/>
      <c r="AN24" s="71"/>
      <c r="AO24"/>
      <c r="AP24" s="140" t="s">
        <v>184</v>
      </c>
      <c r="AQ24" s="1"/>
      <c r="AR24" s="12"/>
      <c r="AS24" s="13"/>
      <c r="AT24" s="14"/>
      <c r="AU24" s="93">
        <f>AR24*AS24</f>
        <v>0</v>
      </c>
      <c r="AV24" s="7"/>
      <c r="AW24" s="15"/>
      <c r="AX24" s="7"/>
      <c r="AY24" s="49"/>
      <c r="AZ24" s="71"/>
    </row>
    <row r="25" spans="3:52" s="2" customFormat="1" ht="12.75" x14ac:dyDescent="0.2">
      <c r="C25" s="65" t="str">
        <f>'Begroting Totale Project'!C23</f>
        <v>Activiteit 1.2, kosten</v>
      </c>
      <c r="D25" s="109">
        <f t="shared" ref="D25:D27" si="2">K25+W25+AI25+AU25</f>
        <v>0</v>
      </c>
      <c r="F25" s="140" t="s">
        <v>185</v>
      </c>
      <c r="G25" s="1"/>
      <c r="H25" s="12"/>
      <c r="I25" s="13"/>
      <c r="J25" s="14"/>
      <c r="K25" s="93">
        <f>H25*I25</f>
        <v>0</v>
      </c>
      <c r="L25" s="7"/>
      <c r="M25" s="15"/>
      <c r="N25" s="7"/>
      <c r="O25" s="49"/>
      <c r="P25" s="71"/>
      <c r="R25" s="140" t="s">
        <v>185</v>
      </c>
      <c r="S25" s="1"/>
      <c r="T25" s="12"/>
      <c r="U25" s="13"/>
      <c r="V25" s="14"/>
      <c r="W25" s="93">
        <f>T25*U25</f>
        <v>0</v>
      </c>
      <c r="X25" s="7"/>
      <c r="Y25" s="15"/>
      <c r="Z25" s="7"/>
      <c r="AA25" s="49"/>
      <c r="AB25" s="71"/>
      <c r="AD25" s="140" t="s">
        <v>185</v>
      </c>
      <c r="AE25" s="1"/>
      <c r="AF25" s="12"/>
      <c r="AG25" s="13"/>
      <c r="AH25" s="14"/>
      <c r="AI25" s="93">
        <f>AF25*AG25</f>
        <v>0</v>
      </c>
      <c r="AJ25" s="7"/>
      <c r="AK25" s="15"/>
      <c r="AL25" s="7"/>
      <c r="AM25" s="49"/>
      <c r="AN25" s="71"/>
      <c r="AO25"/>
      <c r="AP25" s="140" t="s">
        <v>185</v>
      </c>
      <c r="AQ25" s="1"/>
      <c r="AR25" s="12"/>
      <c r="AS25" s="13"/>
      <c r="AT25" s="14"/>
      <c r="AU25" s="93">
        <f>AR25*AS25</f>
        <v>0</v>
      </c>
      <c r="AV25" s="7"/>
      <c r="AW25" s="15"/>
      <c r="AX25" s="7"/>
      <c r="AY25" s="49"/>
      <c r="AZ25" s="71"/>
    </row>
    <row r="26" spans="3:52" s="2" customFormat="1" ht="12.75" x14ac:dyDescent="0.2">
      <c r="C26" s="65" t="str">
        <f>'Begroting Totale Project'!C24</f>
        <v>Activiteit 1.3, kosten</v>
      </c>
      <c r="D26" s="109">
        <f t="shared" si="2"/>
        <v>0</v>
      </c>
      <c r="F26" s="140" t="s">
        <v>226</v>
      </c>
      <c r="G26" s="1"/>
      <c r="H26" s="12"/>
      <c r="I26" s="13"/>
      <c r="J26" s="14"/>
      <c r="K26" s="93">
        <f>H26*I26</f>
        <v>0</v>
      </c>
      <c r="L26" s="7"/>
      <c r="M26" s="15"/>
      <c r="N26" s="7"/>
      <c r="O26" s="49"/>
      <c r="P26" s="71"/>
      <c r="R26" s="140" t="s">
        <v>226</v>
      </c>
      <c r="S26" s="1"/>
      <c r="T26" s="12"/>
      <c r="U26" s="13"/>
      <c r="V26" s="14"/>
      <c r="W26" s="93">
        <f>T26*U26</f>
        <v>0</v>
      </c>
      <c r="X26" s="7"/>
      <c r="Y26" s="15"/>
      <c r="Z26" s="7"/>
      <c r="AA26" s="49"/>
      <c r="AB26" s="71"/>
      <c r="AD26" s="140" t="s">
        <v>226</v>
      </c>
      <c r="AE26" s="1"/>
      <c r="AF26" s="12"/>
      <c r="AG26" s="13"/>
      <c r="AH26" s="14"/>
      <c r="AI26" s="93">
        <f>AF26*AG26</f>
        <v>0</v>
      </c>
      <c r="AJ26" s="7"/>
      <c r="AK26" s="15"/>
      <c r="AL26" s="7"/>
      <c r="AM26" s="49"/>
      <c r="AN26" s="71"/>
      <c r="AO26"/>
      <c r="AP26" s="140" t="s">
        <v>226</v>
      </c>
      <c r="AQ26" s="1"/>
      <c r="AR26" s="12"/>
      <c r="AS26" s="13"/>
      <c r="AT26" s="14"/>
      <c r="AU26" s="93">
        <f>AR26*AS26</f>
        <v>0</v>
      </c>
      <c r="AV26" s="7"/>
      <c r="AW26" s="15"/>
      <c r="AX26" s="7"/>
      <c r="AY26" s="49"/>
      <c r="AZ26" s="71"/>
    </row>
    <row r="27" spans="3:52" s="2" customFormat="1" ht="12.75" x14ac:dyDescent="0.2">
      <c r="C27" s="65" t="str">
        <f>'Begroting Totale Project'!C25</f>
        <v>Activiteit 1.4, kosten</v>
      </c>
      <c r="D27" s="109">
        <f t="shared" si="2"/>
        <v>0</v>
      </c>
      <c r="F27" s="140" t="s">
        <v>227</v>
      </c>
      <c r="G27" s="1"/>
      <c r="H27" s="12"/>
      <c r="I27" s="13"/>
      <c r="J27" s="14"/>
      <c r="K27" s="93">
        <f>H27*I27</f>
        <v>0</v>
      </c>
      <c r="L27" s="7"/>
      <c r="M27" s="15"/>
      <c r="N27" s="7"/>
      <c r="O27" s="49"/>
      <c r="P27" s="71"/>
      <c r="R27" s="140" t="s">
        <v>227</v>
      </c>
      <c r="S27" s="1"/>
      <c r="T27" s="12"/>
      <c r="U27" s="13"/>
      <c r="V27" s="14"/>
      <c r="W27" s="93">
        <f>T27*U27</f>
        <v>0</v>
      </c>
      <c r="X27" s="7"/>
      <c r="Y27" s="15"/>
      <c r="Z27" s="7"/>
      <c r="AA27" s="49"/>
      <c r="AB27" s="71"/>
      <c r="AD27" s="140" t="s">
        <v>227</v>
      </c>
      <c r="AE27" s="1"/>
      <c r="AF27" s="12"/>
      <c r="AG27" s="13"/>
      <c r="AH27" s="14"/>
      <c r="AI27" s="93">
        <f>AF27*AG27</f>
        <v>0</v>
      </c>
      <c r="AJ27" s="7"/>
      <c r="AK27" s="15"/>
      <c r="AL27" s="7"/>
      <c r="AM27" s="49"/>
      <c r="AN27" s="71"/>
      <c r="AO27"/>
      <c r="AP27" s="140" t="s">
        <v>227</v>
      </c>
      <c r="AQ27" s="1"/>
      <c r="AR27" s="12"/>
      <c r="AS27" s="13"/>
      <c r="AT27" s="14"/>
      <c r="AU27" s="93">
        <f>AR27*AS27</f>
        <v>0</v>
      </c>
      <c r="AV27" s="7"/>
      <c r="AW27" s="15"/>
      <c r="AX27" s="7"/>
      <c r="AY27" s="49"/>
      <c r="AZ27" s="71"/>
    </row>
    <row r="28" spans="3:52" s="2" customFormat="1" ht="12.75"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ht="12.75"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ht="12.75"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
        <v>65</v>
      </c>
      <c r="G34" s="79"/>
      <c r="H34" s="79"/>
      <c r="I34" s="79"/>
      <c r="J34" s="69"/>
      <c r="K34" s="79"/>
      <c r="L34" s="80"/>
      <c r="M34" s="79"/>
      <c r="N34" s="80"/>
      <c r="O34" s="81"/>
      <c r="P34" s="70"/>
      <c r="R34" s="76" t="s">
        <v>65</v>
      </c>
      <c r="S34" s="79"/>
      <c r="T34" s="79"/>
      <c r="U34" s="79"/>
      <c r="V34" s="69"/>
      <c r="W34" s="79"/>
      <c r="X34" s="80"/>
      <c r="Y34" s="79"/>
      <c r="Z34" s="80"/>
      <c r="AA34" s="81"/>
      <c r="AB34" s="70"/>
      <c r="AD34" s="76" t="s">
        <v>65</v>
      </c>
      <c r="AE34" s="79"/>
      <c r="AF34" s="79"/>
      <c r="AG34" s="79"/>
      <c r="AH34" s="69"/>
      <c r="AI34" s="79"/>
      <c r="AJ34" s="80"/>
      <c r="AK34" s="79"/>
      <c r="AL34" s="80"/>
      <c r="AM34" s="81"/>
      <c r="AN34" s="70"/>
      <c r="AO34"/>
      <c r="AP34" s="76" t="s">
        <v>65</v>
      </c>
      <c r="AQ34" s="79"/>
      <c r="AR34" s="79"/>
      <c r="AS34" s="79"/>
      <c r="AT34" s="69"/>
      <c r="AU34" s="79"/>
      <c r="AV34" s="80"/>
      <c r="AW34" s="79"/>
      <c r="AX34" s="80"/>
      <c r="AY34" s="81"/>
      <c r="AZ34" s="70"/>
    </row>
    <row r="35" spans="3:52" s="2" customFormat="1" ht="12.75"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ht="12.75" x14ac:dyDescent="0.2">
      <c r="C36" s="65" t="str">
        <f>'Begroting Totale Project'!C34</f>
        <v>Activiteit 2.1, inzet eigen uren</v>
      </c>
      <c r="D36" s="109">
        <f>K36+W36+AI36+AU36</f>
        <v>0</v>
      </c>
      <c r="F36" s="78" t="s">
        <v>66</v>
      </c>
      <c r="G36" s="1"/>
      <c r="H36" s="12"/>
      <c r="I36" s="13"/>
      <c r="J36" s="14"/>
      <c r="K36" s="93">
        <f>H36*I36</f>
        <v>0</v>
      </c>
      <c r="L36" s="7"/>
      <c r="M36" s="15"/>
      <c r="N36" s="7"/>
      <c r="O36" s="49"/>
      <c r="P36" s="71"/>
      <c r="R36" s="78" t="s">
        <v>66</v>
      </c>
      <c r="S36" s="1"/>
      <c r="T36" s="12"/>
      <c r="U36" s="13"/>
      <c r="V36" s="14"/>
      <c r="W36" s="93">
        <f>T36*U36</f>
        <v>0</v>
      </c>
      <c r="X36" s="7"/>
      <c r="Y36" s="15"/>
      <c r="Z36" s="7"/>
      <c r="AA36" s="49"/>
      <c r="AB36" s="71"/>
      <c r="AD36" s="78" t="s">
        <v>66</v>
      </c>
      <c r="AE36" s="1"/>
      <c r="AF36" s="12"/>
      <c r="AG36" s="13"/>
      <c r="AH36" s="14"/>
      <c r="AI36" s="93">
        <f>AF36*AG36</f>
        <v>0</v>
      </c>
      <c r="AJ36" s="7"/>
      <c r="AK36" s="15"/>
      <c r="AL36" s="7"/>
      <c r="AM36" s="49"/>
      <c r="AN36" s="71"/>
      <c r="AO36"/>
      <c r="AP36" s="78" t="s">
        <v>66</v>
      </c>
      <c r="AQ36" s="1"/>
      <c r="AR36" s="12"/>
      <c r="AS36" s="13"/>
      <c r="AT36" s="14"/>
      <c r="AU36" s="93">
        <f>AR36*AS36</f>
        <v>0</v>
      </c>
      <c r="AV36" s="7"/>
      <c r="AW36" s="15"/>
      <c r="AX36" s="7"/>
      <c r="AY36" s="49"/>
      <c r="AZ36" s="71"/>
    </row>
    <row r="37" spans="3:52" s="2" customFormat="1" ht="12.75" x14ac:dyDescent="0.2">
      <c r="C37" s="65" t="str">
        <f>'Begroting Totale Project'!C35</f>
        <v>Activiteit 2.2, inzet eigen uren</v>
      </c>
      <c r="D37" s="109">
        <f t="shared" ref="D37:D39" si="3">K37+W37+AI37+AU37</f>
        <v>0</v>
      </c>
      <c r="F37" s="78" t="s">
        <v>67</v>
      </c>
      <c r="G37" s="1"/>
      <c r="H37" s="12"/>
      <c r="I37" s="13"/>
      <c r="J37" s="14"/>
      <c r="K37" s="93">
        <f>H37*I37</f>
        <v>0</v>
      </c>
      <c r="L37" s="7"/>
      <c r="M37" s="15"/>
      <c r="N37" s="7"/>
      <c r="O37" s="49"/>
      <c r="P37" s="71"/>
      <c r="R37" s="78" t="s">
        <v>67</v>
      </c>
      <c r="S37" s="1"/>
      <c r="T37" s="12"/>
      <c r="U37" s="13"/>
      <c r="V37" s="14"/>
      <c r="W37" s="93">
        <f>T37*U37</f>
        <v>0</v>
      </c>
      <c r="X37" s="7"/>
      <c r="Y37" s="15"/>
      <c r="Z37" s="7"/>
      <c r="AA37" s="49"/>
      <c r="AB37" s="71"/>
      <c r="AD37" s="78" t="s">
        <v>67</v>
      </c>
      <c r="AE37" s="1"/>
      <c r="AF37" s="12"/>
      <c r="AG37" s="13"/>
      <c r="AH37" s="14"/>
      <c r="AI37" s="93">
        <f>AF37*AG37</f>
        <v>0</v>
      </c>
      <c r="AJ37" s="7"/>
      <c r="AK37" s="15"/>
      <c r="AL37" s="7"/>
      <c r="AM37" s="49"/>
      <c r="AN37" s="71"/>
      <c r="AO37"/>
      <c r="AP37" s="78" t="s">
        <v>67</v>
      </c>
      <c r="AQ37" s="1"/>
      <c r="AR37" s="12"/>
      <c r="AS37" s="13"/>
      <c r="AT37" s="14"/>
      <c r="AU37" s="93">
        <f>AR37*AS37</f>
        <v>0</v>
      </c>
      <c r="AV37" s="7"/>
      <c r="AW37" s="15"/>
      <c r="AX37" s="7"/>
      <c r="AY37" s="49"/>
      <c r="AZ37" s="71"/>
    </row>
    <row r="38" spans="3:52" s="2" customFormat="1" ht="12.75" x14ac:dyDescent="0.2">
      <c r="C38" s="65" t="str">
        <f>'Begroting Totale Project'!C36</f>
        <v>Activiteit 2.3, inzet eigen uren</v>
      </c>
      <c r="D38" s="109">
        <f t="shared" si="3"/>
        <v>0</v>
      </c>
      <c r="F38" s="78" t="s">
        <v>68</v>
      </c>
      <c r="G38" s="1"/>
      <c r="H38" s="12"/>
      <c r="I38" s="13"/>
      <c r="J38" s="14"/>
      <c r="K38" s="93">
        <f>H38*I38</f>
        <v>0</v>
      </c>
      <c r="L38" s="7"/>
      <c r="M38" s="15"/>
      <c r="N38" s="7"/>
      <c r="O38" s="49"/>
      <c r="P38" s="71"/>
      <c r="R38" s="78" t="s">
        <v>68</v>
      </c>
      <c r="S38" s="1"/>
      <c r="T38" s="12"/>
      <c r="U38" s="13"/>
      <c r="V38" s="14"/>
      <c r="W38" s="93">
        <f>T38*U38</f>
        <v>0</v>
      </c>
      <c r="X38" s="7"/>
      <c r="Y38" s="15"/>
      <c r="Z38" s="7"/>
      <c r="AA38" s="49"/>
      <c r="AB38" s="71"/>
      <c r="AD38" s="78" t="s">
        <v>68</v>
      </c>
      <c r="AE38" s="1"/>
      <c r="AF38" s="12"/>
      <c r="AG38" s="13"/>
      <c r="AH38" s="14"/>
      <c r="AI38" s="93">
        <f>AF38*AG38</f>
        <v>0</v>
      </c>
      <c r="AJ38" s="7"/>
      <c r="AK38" s="15"/>
      <c r="AL38" s="7"/>
      <c r="AM38" s="49"/>
      <c r="AN38" s="71"/>
      <c r="AO38"/>
      <c r="AP38" s="78" t="s">
        <v>68</v>
      </c>
      <c r="AQ38" s="1"/>
      <c r="AR38" s="12"/>
      <c r="AS38" s="13"/>
      <c r="AT38" s="14"/>
      <c r="AU38" s="93">
        <f>AR38*AS38</f>
        <v>0</v>
      </c>
      <c r="AV38" s="7"/>
      <c r="AW38" s="15"/>
      <c r="AX38" s="7"/>
      <c r="AY38" s="49"/>
      <c r="AZ38" s="71"/>
    </row>
    <row r="39" spans="3:52" s="2" customFormat="1" ht="12.75" x14ac:dyDescent="0.2">
      <c r="C39" s="65" t="str">
        <f>'Begroting Totale Project'!C37</f>
        <v>Activiteit 2.4, inzet eigen uren</v>
      </c>
      <c r="D39" s="109">
        <f t="shared" si="3"/>
        <v>0</v>
      </c>
      <c r="F39" s="78" t="s">
        <v>69</v>
      </c>
      <c r="G39" s="1"/>
      <c r="H39" s="12"/>
      <c r="I39" s="13"/>
      <c r="J39" s="14"/>
      <c r="K39" s="93">
        <f>H39*I39</f>
        <v>0</v>
      </c>
      <c r="L39" s="7"/>
      <c r="M39" s="15"/>
      <c r="N39" s="7"/>
      <c r="O39" s="49"/>
      <c r="P39" s="71"/>
      <c r="R39" s="78" t="s">
        <v>69</v>
      </c>
      <c r="S39" s="1"/>
      <c r="T39" s="12"/>
      <c r="U39" s="13"/>
      <c r="V39" s="14"/>
      <c r="W39" s="93">
        <f>T39*U39</f>
        <v>0</v>
      </c>
      <c r="X39" s="7"/>
      <c r="Y39" s="15"/>
      <c r="Z39" s="7"/>
      <c r="AA39" s="49"/>
      <c r="AB39" s="71"/>
      <c r="AD39" s="78" t="s">
        <v>69</v>
      </c>
      <c r="AE39" s="1"/>
      <c r="AF39" s="12"/>
      <c r="AG39" s="13"/>
      <c r="AH39" s="14"/>
      <c r="AI39" s="93">
        <f>AF39*AG39</f>
        <v>0</v>
      </c>
      <c r="AJ39" s="7"/>
      <c r="AK39" s="15"/>
      <c r="AL39" s="7"/>
      <c r="AM39" s="49"/>
      <c r="AN39" s="71"/>
      <c r="AO39"/>
      <c r="AP39" s="78" t="s">
        <v>69</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ht="12.75"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ht="12.75"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ht="12.75" x14ac:dyDescent="0.2">
      <c r="C43" s="65" t="str">
        <f>'Begroting Totale Project'!C41</f>
        <v>Activiteit 2.1, inhuur</v>
      </c>
      <c r="D43" s="109">
        <f>K43+W43+AI43+AU43</f>
        <v>0</v>
      </c>
      <c r="F43" s="119" t="s">
        <v>146</v>
      </c>
      <c r="G43" s="1"/>
      <c r="H43" s="12"/>
      <c r="I43" s="13"/>
      <c r="J43" s="14"/>
      <c r="K43" s="93">
        <f>H43*I43</f>
        <v>0</v>
      </c>
      <c r="L43" s="7"/>
      <c r="M43" s="15"/>
      <c r="N43" s="7"/>
      <c r="O43" s="49"/>
      <c r="P43" s="71"/>
      <c r="R43" s="119" t="s">
        <v>146</v>
      </c>
      <c r="S43" s="1"/>
      <c r="T43" s="12"/>
      <c r="U43" s="13"/>
      <c r="V43" s="14"/>
      <c r="W43" s="93">
        <f>T43*U43</f>
        <v>0</v>
      </c>
      <c r="X43" s="7"/>
      <c r="Y43" s="15"/>
      <c r="Z43" s="7"/>
      <c r="AA43" s="49"/>
      <c r="AB43" s="71"/>
      <c r="AD43" s="119" t="s">
        <v>146</v>
      </c>
      <c r="AE43" s="1"/>
      <c r="AF43" s="12"/>
      <c r="AG43" s="13"/>
      <c r="AH43" s="14"/>
      <c r="AI43" s="93">
        <f>AF43*AG43</f>
        <v>0</v>
      </c>
      <c r="AJ43" s="7"/>
      <c r="AK43" s="15"/>
      <c r="AL43" s="7"/>
      <c r="AM43" s="49"/>
      <c r="AN43" s="71"/>
      <c r="AO43"/>
      <c r="AP43" s="119" t="s">
        <v>146</v>
      </c>
      <c r="AQ43" s="1"/>
      <c r="AR43" s="12"/>
      <c r="AS43" s="13"/>
      <c r="AT43" s="14"/>
      <c r="AU43" s="93">
        <f>AR43*AS43</f>
        <v>0</v>
      </c>
      <c r="AV43" s="7"/>
      <c r="AW43" s="15"/>
      <c r="AX43" s="7"/>
      <c r="AY43" s="49"/>
      <c r="AZ43" s="71"/>
    </row>
    <row r="44" spans="3:52" s="2" customFormat="1" ht="12.75" x14ac:dyDescent="0.2">
      <c r="C44" s="65" t="str">
        <f>'Begroting Totale Project'!C42</f>
        <v>Activiteit 2.2, inhuur</v>
      </c>
      <c r="D44" s="109">
        <f t="shared" ref="D44:D46" si="4">K44+W44+AI44+AU44</f>
        <v>0</v>
      </c>
      <c r="F44" s="119" t="s">
        <v>181</v>
      </c>
      <c r="G44" s="1"/>
      <c r="H44" s="12"/>
      <c r="I44" s="13"/>
      <c r="J44" s="14"/>
      <c r="K44" s="93">
        <f>H44*I44</f>
        <v>0</v>
      </c>
      <c r="L44" s="7"/>
      <c r="M44" s="15"/>
      <c r="N44" s="7"/>
      <c r="O44" s="49"/>
      <c r="P44" s="71"/>
      <c r="R44" s="119" t="s">
        <v>181</v>
      </c>
      <c r="S44" s="1"/>
      <c r="T44" s="12"/>
      <c r="U44" s="13"/>
      <c r="V44" s="14"/>
      <c r="W44" s="93">
        <f>T44*U44</f>
        <v>0</v>
      </c>
      <c r="X44" s="7"/>
      <c r="Y44" s="15"/>
      <c r="Z44" s="7"/>
      <c r="AA44" s="49"/>
      <c r="AB44" s="71"/>
      <c r="AD44" s="119" t="s">
        <v>181</v>
      </c>
      <c r="AE44" s="1"/>
      <c r="AF44" s="12"/>
      <c r="AG44" s="13"/>
      <c r="AH44" s="14"/>
      <c r="AI44" s="93">
        <f>AF44*AG44</f>
        <v>0</v>
      </c>
      <c r="AJ44" s="7"/>
      <c r="AK44" s="15"/>
      <c r="AL44" s="7"/>
      <c r="AM44" s="49"/>
      <c r="AN44" s="71"/>
      <c r="AO44"/>
      <c r="AP44" s="119" t="s">
        <v>181</v>
      </c>
      <c r="AQ44" s="1"/>
      <c r="AR44" s="12"/>
      <c r="AS44" s="13"/>
      <c r="AT44" s="14"/>
      <c r="AU44" s="93">
        <f>AR44*AS44</f>
        <v>0</v>
      </c>
      <c r="AV44" s="7"/>
      <c r="AW44" s="15"/>
      <c r="AX44" s="7"/>
      <c r="AY44" s="49"/>
      <c r="AZ44" s="71"/>
    </row>
    <row r="45" spans="3:52" s="2" customFormat="1" ht="12.75" x14ac:dyDescent="0.2">
      <c r="C45" s="65" t="str">
        <f>'Begroting Totale Project'!C43</f>
        <v>Activiteit 2.3, inhuur</v>
      </c>
      <c r="D45" s="109">
        <f t="shared" si="4"/>
        <v>0</v>
      </c>
      <c r="F45" s="119" t="s">
        <v>147</v>
      </c>
      <c r="G45" s="1"/>
      <c r="H45" s="12"/>
      <c r="I45" s="13"/>
      <c r="J45" s="14"/>
      <c r="K45" s="93">
        <f>H45*I45</f>
        <v>0</v>
      </c>
      <c r="L45" s="7"/>
      <c r="M45" s="15"/>
      <c r="N45" s="7"/>
      <c r="O45" s="49"/>
      <c r="P45" s="71"/>
      <c r="R45" s="119" t="s">
        <v>147</v>
      </c>
      <c r="S45" s="1"/>
      <c r="T45" s="12"/>
      <c r="U45" s="13"/>
      <c r="V45" s="14"/>
      <c r="W45" s="93">
        <f>T45*U45</f>
        <v>0</v>
      </c>
      <c r="X45" s="7"/>
      <c r="Y45" s="15"/>
      <c r="Z45" s="7"/>
      <c r="AA45" s="49"/>
      <c r="AB45" s="71"/>
      <c r="AD45" s="119" t="s">
        <v>147</v>
      </c>
      <c r="AE45" s="1"/>
      <c r="AF45" s="12"/>
      <c r="AG45" s="13"/>
      <c r="AH45" s="14"/>
      <c r="AI45" s="93">
        <f>AF45*AG45</f>
        <v>0</v>
      </c>
      <c r="AJ45" s="7"/>
      <c r="AK45" s="15"/>
      <c r="AL45" s="7"/>
      <c r="AM45" s="49"/>
      <c r="AN45" s="71"/>
      <c r="AO45"/>
      <c r="AP45" s="119" t="s">
        <v>147</v>
      </c>
      <c r="AQ45" s="1"/>
      <c r="AR45" s="12"/>
      <c r="AS45" s="13"/>
      <c r="AT45" s="14"/>
      <c r="AU45" s="93">
        <f>AR45*AS45</f>
        <v>0</v>
      </c>
      <c r="AV45" s="7"/>
      <c r="AW45" s="15"/>
      <c r="AX45" s="7"/>
      <c r="AY45" s="49"/>
      <c r="AZ45" s="71"/>
    </row>
    <row r="46" spans="3:52" s="2" customFormat="1" ht="12.75" x14ac:dyDescent="0.2">
      <c r="C46" s="65" t="str">
        <f>'Begroting Totale Project'!C44</f>
        <v>Activiteit 2.4, inhuur</v>
      </c>
      <c r="D46" s="109">
        <f t="shared" si="4"/>
        <v>0</v>
      </c>
      <c r="F46" s="119" t="s">
        <v>182</v>
      </c>
      <c r="G46" s="1"/>
      <c r="H46" s="12"/>
      <c r="I46" s="13"/>
      <c r="J46" s="14"/>
      <c r="K46" s="93">
        <f>H46*I46</f>
        <v>0</v>
      </c>
      <c r="L46" s="7"/>
      <c r="M46" s="15"/>
      <c r="N46" s="7"/>
      <c r="O46" s="49"/>
      <c r="P46" s="71"/>
      <c r="R46" s="119" t="s">
        <v>182</v>
      </c>
      <c r="S46" s="1"/>
      <c r="T46" s="12"/>
      <c r="U46" s="13"/>
      <c r="V46" s="14"/>
      <c r="W46" s="93">
        <f>T46*U46</f>
        <v>0</v>
      </c>
      <c r="X46" s="7"/>
      <c r="Y46" s="15"/>
      <c r="Z46" s="7"/>
      <c r="AA46" s="49"/>
      <c r="AB46" s="71"/>
      <c r="AD46" s="119" t="s">
        <v>182</v>
      </c>
      <c r="AE46" s="1"/>
      <c r="AF46" s="12"/>
      <c r="AG46" s="13"/>
      <c r="AH46" s="14"/>
      <c r="AI46" s="93">
        <f>AF46*AG46</f>
        <v>0</v>
      </c>
      <c r="AJ46" s="7"/>
      <c r="AK46" s="15"/>
      <c r="AL46" s="7"/>
      <c r="AM46" s="49"/>
      <c r="AN46" s="71"/>
      <c r="AO46"/>
      <c r="AP46" s="119" t="s">
        <v>182</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ht="12.75"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ht="12.75"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ht="12.75" x14ac:dyDescent="0.2">
      <c r="C50" s="65" t="str">
        <f>'Begroting Totale Project'!C48</f>
        <v>Activiteit 2.1, kosten</v>
      </c>
      <c r="D50" s="109">
        <f>K50+W50+AI50+AU50</f>
        <v>0</v>
      </c>
      <c r="F50" s="140" t="s">
        <v>190</v>
      </c>
      <c r="G50" s="1"/>
      <c r="H50" s="12"/>
      <c r="I50" s="13"/>
      <c r="J50" s="14"/>
      <c r="K50" s="93">
        <f>H50*I50</f>
        <v>0</v>
      </c>
      <c r="L50" s="7"/>
      <c r="M50" s="15"/>
      <c r="N50" s="7"/>
      <c r="O50" s="49"/>
      <c r="P50" s="71"/>
      <c r="R50" s="140" t="s">
        <v>190</v>
      </c>
      <c r="S50" s="1"/>
      <c r="T50" s="12"/>
      <c r="U50" s="13"/>
      <c r="V50" s="14"/>
      <c r="W50" s="93">
        <f>T50*U50</f>
        <v>0</v>
      </c>
      <c r="X50" s="7"/>
      <c r="Y50" s="15"/>
      <c r="Z50" s="7"/>
      <c r="AA50" s="49"/>
      <c r="AB50" s="71"/>
      <c r="AD50" s="140" t="s">
        <v>190</v>
      </c>
      <c r="AE50" s="1"/>
      <c r="AF50" s="12"/>
      <c r="AG50" s="13"/>
      <c r="AH50" s="14"/>
      <c r="AI50" s="93">
        <f>AF50*AG50</f>
        <v>0</v>
      </c>
      <c r="AJ50" s="7"/>
      <c r="AK50" s="15"/>
      <c r="AL50" s="7"/>
      <c r="AM50" s="49"/>
      <c r="AN50" s="71"/>
      <c r="AO50"/>
      <c r="AP50" s="140" t="s">
        <v>190</v>
      </c>
      <c r="AQ50" s="1"/>
      <c r="AR50" s="12"/>
      <c r="AS50" s="13"/>
      <c r="AT50" s="14"/>
      <c r="AU50" s="93">
        <f>AR50*AS50</f>
        <v>0</v>
      </c>
      <c r="AV50" s="7"/>
      <c r="AW50" s="15"/>
      <c r="AX50" s="7"/>
      <c r="AY50" s="49"/>
      <c r="AZ50" s="71"/>
    </row>
    <row r="51" spans="3:52" s="2" customFormat="1" ht="12.75" x14ac:dyDescent="0.2">
      <c r="C51" s="65" t="str">
        <f>'Begroting Totale Project'!C49</f>
        <v>Activiteit 2.2, kosten</v>
      </c>
      <c r="D51" s="109">
        <f t="shared" ref="D51:D53" si="5">K51+W51+AI51+AU51</f>
        <v>0</v>
      </c>
      <c r="F51" s="140" t="s">
        <v>191</v>
      </c>
      <c r="G51" s="1"/>
      <c r="H51" s="12"/>
      <c r="I51" s="13"/>
      <c r="J51" s="14"/>
      <c r="K51" s="93">
        <f>H51*I51</f>
        <v>0</v>
      </c>
      <c r="L51" s="7"/>
      <c r="M51" s="15"/>
      <c r="N51" s="7"/>
      <c r="O51" s="49"/>
      <c r="P51" s="71"/>
      <c r="R51" s="140" t="s">
        <v>191</v>
      </c>
      <c r="S51" s="1"/>
      <c r="T51" s="12"/>
      <c r="U51" s="13"/>
      <c r="V51" s="14"/>
      <c r="W51" s="93">
        <f>T51*U51</f>
        <v>0</v>
      </c>
      <c r="X51" s="7"/>
      <c r="Y51" s="15"/>
      <c r="Z51" s="7"/>
      <c r="AA51" s="49"/>
      <c r="AB51" s="71"/>
      <c r="AD51" s="140" t="s">
        <v>191</v>
      </c>
      <c r="AE51" s="1"/>
      <c r="AF51" s="12"/>
      <c r="AG51" s="13"/>
      <c r="AH51" s="14"/>
      <c r="AI51" s="93">
        <f>AF51*AG51</f>
        <v>0</v>
      </c>
      <c r="AJ51" s="7"/>
      <c r="AK51" s="15"/>
      <c r="AL51" s="7"/>
      <c r="AM51" s="49"/>
      <c r="AN51" s="71"/>
      <c r="AO51"/>
      <c r="AP51" s="140" t="s">
        <v>191</v>
      </c>
      <c r="AQ51" s="1"/>
      <c r="AR51" s="12"/>
      <c r="AS51" s="13"/>
      <c r="AT51" s="14"/>
      <c r="AU51" s="93">
        <f>AR51*AS51</f>
        <v>0</v>
      </c>
      <c r="AV51" s="7"/>
      <c r="AW51" s="15"/>
      <c r="AX51" s="7"/>
      <c r="AY51" s="49"/>
      <c r="AZ51" s="71"/>
    </row>
    <row r="52" spans="3:52" s="2" customFormat="1" ht="12.75" x14ac:dyDescent="0.2">
      <c r="C52" s="65" t="str">
        <f>'Begroting Totale Project'!C50</f>
        <v>Activiteit 2.3, kosten</v>
      </c>
      <c r="D52" s="109">
        <f t="shared" si="5"/>
        <v>0</v>
      </c>
      <c r="F52" s="140" t="s">
        <v>228</v>
      </c>
      <c r="G52" s="1"/>
      <c r="H52" s="12"/>
      <c r="I52" s="13"/>
      <c r="J52" s="14"/>
      <c r="K52" s="93">
        <f>H52*I52</f>
        <v>0</v>
      </c>
      <c r="L52" s="7"/>
      <c r="M52" s="15"/>
      <c r="N52" s="7"/>
      <c r="O52" s="49"/>
      <c r="P52" s="71"/>
      <c r="R52" s="140" t="s">
        <v>228</v>
      </c>
      <c r="S52" s="1"/>
      <c r="T52" s="12"/>
      <c r="U52" s="13"/>
      <c r="V52" s="14"/>
      <c r="W52" s="93">
        <f>T52*U52</f>
        <v>0</v>
      </c>
      <c r="X52" s="7"/>
      <c r="Y52" s="15"/>
      <c r="Z52" s="7"/>
      <c r="AA52" s="49"/>
      <c r="AB52" s="71"/>
      <c r="AD52" s="140" t="s">
        <v>228</v>
      </c>
      <c r="AE52" s="1"/>
      <c r="AF52" s="12"/>
      <c r="AG52" s="13"/>
      <c r="AH52" s="14"/>
      <c r="AI52" s="93">
        <f>AF52*AG52</f>
        <v>0</v>
      </c>
      <c r="AJ52" s="7"/>
      <c r="AK52" s="15"/>
      <c r="AL52" s="7"/>
      <c r="AM52" s="49"/>
      <c r="AN52" s="71"/>
      <c r="AO52"/>
      <c r="AP52" s="140" t="s">
        <v>228</v>
      </c>
      <c r="AQ52" s="1"/>
      <c r="AR52" s="12"/>
      <c r="AS52" s="13"/>
      <c r="AT52" s="14"/>
      <c r="AU52" s="93">
        <f>AR52*AS52</f>
        <v>0</v>
      </c>
      <c r="AV52" s="7"/>
      <c r="AW52" s="15"/>
      <c r="AX52" s="7"/>
      <c r="AY52" s="49"/>
      <c r="AZ52" s="71"/>
    </row>
    <row r="53" spans="3:52" s="2" customFormat="1" ht="12.75" x14ac:dyDescent="0.2">
      <c r="C53" s="65" t="str">
        <f>'Begroting Totale Project'!C51</f>
        <v>Activiteit 2.4, kosten</v>
      </c>
      <c r="D53" s="109">
        <f t="shared" si="5"/>
        <v>0</v>
      </c>
      <c r="F53" s="140" t="s">
        <v>229</v>
      </c>
      <c r="G53" s="1"/>
      <c r="H53" s="12"/>
      <c r="I53" s="13"/>
      <c r="J53" s="14"/>
      <c r="K53" s="93">
        <f>H53*I53</f>
        <v>0</v>
      </c>
      <c r="L53" s="7"/>
      <c r="M53" s="15"/>
      <c r="N53" s="7"/>
      <c r="O53" s="49"/>
      <c r="P53" s="71"/>
      <c r="R53" s="140" t="s">
        <v>229</v>
      </c>
      <c r="S53" s="1"/>
      <c r="T53" s="12"/>
      <c r="U53" s="13"/>
      <c r="V53" s="14"/>
      <c r="W53" s="93">
        <f>T53*U53</f>
        <v>0</v>
      </c>
      <c r="X53" s="7"/>
      <c r="Y53" s="15"/>
      <c r="Z53" s="7"/>
      <c r="AA53" s="49"/>
      <c r="AB53" s="71"/>
      <c r="AD53" s="140" t="s">
        <v>229</v>
      </c>
      <c r="AE53" s="1"/>
      <c r="AF53" s="12"/>
      <c r="AG53" s="13"/>
      <c r="AH53" s="14"/>
      <c r="AI53" s="93">
        <f>AF53*AG53</f>
        <v>0</v>
      </c>
      <c r="AJ53" s="7"/>
      <c r="AK53" s="15"/>
      <c r="AL53" s="7"/>
      <c r="AM53" s="49"/>
      <c r="AN53" s="71"/>
      <c r="AO53"/>
      <c r="AP53" s="140" t="s">
        <v>229</v>
      </c>
      <c r="AQ53" s="1"/>
      <c r="AR53" s="12"/>
      <c r="AS53" s="13"/>
      <c r="AT53" s="14"/>
      <c r="AU53" s="93">
        <f>AR53*AS53</f>
        <v>0</v>
      </c>
      <c r="AV53" s="7"/>
      <c r="AW53" s="15"/>
      <c r="AX53" s="7"/>
      <c r="AY53" s="49"/>
      <c r="AZ53" s="71"/>
    </row>
    <row r="54" spans="3:52" s="2" customFormat="1" ht="12.75"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ht="12.75"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ht="12.75"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
        <v>70</v>
      </c>
      <c r="G60" s="79"/>
      <c r="H60" s="79"/>
      <c r="I60" s="79"/>
      <c r="J60" s="69"/>
      <c r="K60" s="79"/>
      <c r="L60" s="80"/>
      <c r="M60" s="79"/>
      <c r="N60" s="80"/>
      <c r="O60" s="81"/>
      <c r="P60" s="70"/>
      <c r="R60" s="76" t="s">
        <v>70</v>
      </c>
      <c r="S60" s="79"/>
      <c r="T60" s="79"/>
      <c r="U60" s="79"/>
      <c r="V60" s="69"/>
      <c r="W60" s="79"/>
      <c r="X60" s="80"/>
      <c r="Y60" s="79"/>
      <c r="Z60" s="80"/>
      <c r="AA60" s="81"/>
      <c r="AB60" s="70"/>
      <c r="AD60" s="76" t="s">
        <v>70</v>
      </c>
      <c r="AE60" s="79"/>
      <c r="AF60" s="79"/>
      <c r="AG60" s="79"/>
      <c r="AH60" s="69"/>
      <c r="AI60" s="79"/>
      <c r="AJ60" s="80"/>
      <c r="AK60" s="79"/>
      <c r="AL60" s="80"/>
      <c r="AM60" s="81"/>
      <c r="AN60" s="70"/>
      <c r="AO60"/>
      <c r="AP60" s="76" t="s">
        <v>70</v>
      </c>
      <c r="AQ60" s="79"/>
      <c r="AR60" s="79"/>
      <c r="AS60" s="79"/>
      <c r="AT60" s="69"/>
      <c r="AU60" s="79"/>
      <c r="AV60" s="80"/>
      <c r="AW60" s="79"/>
      <c r="AX60" s="80"/>
      <c r="AY60" s="81"/>
      <c r="AZ60" s="70"/>
    </row>
    <row r="61" spans="3:52" s="2" customFormat="1" ht="12.75"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ht="12.75" x14ac:dyDescent="0.2">
      <c r="C62" s="65" t="str">
        <f>'Begroting Totale Project'!C60</f>
        <v>Activiteit 3.1, inzet eigen uren</v>
      </c>
      <c r="D62" s="109">
        <f>K62+W62+AI62+AU62</f>
        <v>0</v>
      </c>
      <c r="F62" s="78" t="s">
        <v>71</v>
      </c>
      <c r="G62" s="1"/>
      <c r="H62" s="12"/>
      <c r="I62" s="13"/>
      <c r="J62" s="14"/>
      <c r="K62" s="93">
        <f>H62*I62</f>
        <v>0</v>
      </c>
      <c r="L62" s="7"/>
      <c r="M62" s="15"/>
      <c r="N62" s="7"/>
      <c r="O62" s="49"/>
      <c r="P62" s="71"/>
      <c r="R62" s="78" t="s">
        <v>71</v>
      </c>
      <c r="S62" s="1"/>
      <c r="T62" s="12"/>
      <c r="U62" s="13"/>
      <c r="V62" s="14"/>
      <c r="W62" s="93">
        <f>T62*U62</f>
        <v>0</v>
      </c>
      <c r="X62" s="7"/>
      <c r="Y62" s="15"/>
      <c r="Z62" s="7"/>
      <c r="AA62" s="49"/>
      <c r="AB62" s="71"/>
      <c r="AD62" s="78" t="s">
        <v>71</v>
      </c>
      <c r="AE62" s="1"/>
      <c r="AF62" s="12"/>
      <c r="AG62" s="13"/>
      <c r="AH62" s="14"/>
      <c r="AI62" s="93">
        <f>AF62*AG62</f>
        <v>0</v>
      </c>
      <c r="AJ62" s="7"/>
      <c r="AK62" s="15"/>
      <c r="AL62" s="7"/>
      <c r="AM62" s="49"/>
      <c r="AN62" s="71"/>
      <c r="AO62"/>
      <c r="AP62" s="78" t="s">
        <v>71</v>
      </c>
      <c r="AQ62" s="1"/>
      <c r="AR62" s="12"/>
      <c r="AS62" s="13"/>
      <c r="AT62" s="14"/>
      <c r="AU62" s="93">
        <f>AR62*AS62</f>
        <v>0</v>
      </c>
      <c r="AV62" s="7"/>
      <c r="AW62" s="15"/>
      <c r="AX62" s="7"/>
      <c r="AY62" s="49"/>
      <c r="AZ62" s="71"/>
    </row>
    <row r="63" spans="3:52" s="2" customFormat="1" ht="12.75" x14ac:dyDescent="0.2">
      <c r="C63" s="65" t="str">
        <f>'Begroting Totale Project'!C61</f>
        <v>Activiteit 3.2, inzet eigen uren</v>
      </c>
      <c r="D63" s="109">
        <f t="shared" ref="D63:D65" si="6">K63+W63+AI63+AU63</f>
        <v>0</v>
      </c>
      <c r="F63" s="78" t="s">
        <v>72</v>
      </c>
      <c r="G63" s="1"/>
      <c r="H63" s="12"/>
      <c r="I63" s="13"/>
      <c r="J63" s="14"/>
      <c r="K63" s="93">
        <f>H63*I63</f>
        <v>0</v>
      </c>
      <c r="L63" s="7"/>
      <c r="M63" s="15"/>
      <c r="N63" s="7"/>
      <c r="O63" s="49"/>
      <c r="P63" s="71"/>
      <c r="R63" s="78" t="s">
        <v>72</v>
      </c>
      <c r="S63" s="1"/>
      <c r="T63" s="12"/>
      <c r="U63" s="13"/>
      <c r="V63" s="14"/>
      <c r="W63" s="93">
        <f>T63*U63</f>
        <v>0</v>
      </c>
      <c r="X63" s="7"/>
      <c r="Y63" s="15"/>
      <c r="Z63" s="7"/>
      <c r="AA63" s="49"/>
      <c r="AB63" s="71"/>
      <c r="AD63" s="78" t="s">
        <v>72</v>
      </c>
      <c r="AE63" s="1"/>
      <c r="AF63" s="12"/>
      <c r="AG63" s="13"/>
      <c r="AH63" s="14"/>
      <c r="AI63" s="93">
        <f>AF63*AG63</f>
        <v>0</v>
      </c>
      <c r="AJ63" s="7"/>
      <c r="AK63" s="15"/>
      <c r="AL63" s="7"/>
      <c r="AM63" s="49"/>
      <c r="AN63" s="71"/>
      <c r="AO63"/>
      <c r="AP63" s="78" t="s">
        <v>72</v>
      </c>
      <c r="AQ63" s="1"/>
      <c r="AR63" s="12"/>
      <c r="AS63" s="13"/>
      <c r="AT63" s="14"/>
      <c r="AU63" s="93">
        <f>AR63*AS63</f>
        <v>0</v>
      </c>
      <c r="AV63" s="7"/>
      <c r="AW63" s="15"/>
      <c r="AX63" s="7"/>
      <c r="AY63" s="49"/>
      <c r="AZ63" s="71"/>
    </row>
    <row r="64" spans="3:52" s="2" customFormat="1" ht="12.75" x14ac:dyDescent="0.2">
      <c r="C64" s="65" t="str">
        <f>'Begroting Totale Project'!C62</f>
        <v>Activiteit 3.3, inzet eigen uren</v>
      </c>
      <c r="D64" s="109">
        <f t="shared" si="6"/>
        <v>0</v>
      </c>
      <c r="F64" s="78" t="s">
        <v>73</v>
      </c>
      <c r="G64" s="1"/>
      <c r="H64" s="12"/>
      <c r="I64" s="13"/>
      <c r="J64" s="14"/>
      <c r="K64" s="93">
        <f>H64*I64</f>
        <v>0</v>
      </c>
      <c r="L64" s="7"/>
      <c r="M64" s="15"/>
      <c r="N64" s="7"/>
      <c r="O64" s="49"/>
      <c r="P64" s="71"/>
      <c r="R64" s="78" t="s">
        <v>73</v>
      </c>
      <c r="S64" s="1"/>
      <c r="T64" s="12"/>
      <c r="U64" s="13"/>
      <c r="V64" s="14"/>
      <c r="W64" s="93">
        <f>T64*U64</f>
        <v>0</v>
      </c>
      <c r="X64" s="7"/>
      <c r="Y64" s="15"/>
      <c r="Z64" s="7"/>
      <c r="AA64" s="49"/>
      <c r="AB64" s="71"/>
      <c r="AD64" s="78" t="s">
        <v>73</v>
      </c>
      <c r="AE64" s="1"/>
      <c r="AF64" s="12"/>
      <c r="AG64" s="13"/>
      <c r="AH64" s="14"/>
      <c r="AI64" s="93">
        <f>AF64*AG64</f>
        <v>0</v>
      </c>
      <c r="AJ64" s="7"/>
      <c r="AK64" s="15"/>
      <c r="AL64" s="7"/>
      <c r="AM64" s="49"/>
      <c r="AN64" s="71"/>
      <c r="AO64"/>
      <c r="AP64" s="78" t="s">
        <v>73</v>
      </c>
      <c r="AQ64" s="1"/>
      <c r="AR64" s="12"/>
      <c r="AS64" s="13"/>
      <c r="AT64" s="14"/>
      <c r="AU64" s="93">
        <f>AR64*AS64</f>
        <v>0</v>
      </c>
      <c r="AV64" s="7"/>
      <c r="AW64" s="15"/>
      <c r="AX64" s="7"/>
      <c r="AY64" s="49"/>
      <c r="AZ64" s="71"/>
    </row>
    <row r="65" spans="3:52" s="2" customFormat="1" ht="12.75" x14ac:dyDescent="0.2">
      <c r="C65" s="65" t="str">
        <f>'Begroting Totale Project'!C63</f>
        <v>Activiteit 3.4, inzet eigen uren</v>
      </c>
      <c r="D65" s="109">
        <f t="shared" si="6"/>
        <v>0</v>
      </c>
      <c r="F65" s="78" t="s">
        <v>74</v>
      </c>
      <c r="G65" s="1"/>
      <c r="H65" s="12"/>
      <c r="I65" s="13"/>
      <c r="J65" s="14"/>
      <c r="K65" s="93">
        <f>H65*I65</f>
        <v>0</v>
      </c>
      <c r="L65" s="7"/>
      <c r="M65" s="15"/>
      <c r="N65" s="7"/>
      <c r="O65" s="49"/>
      <c r="P65" s="71"/>
      <c r="R65" s="78" t="s">
        <v>74</v>
      </c>
      <c r="S65" s="1"/>
      <c r="T65" s="12"/>
      <c r="U65" s="13"/>
      <c r="V65" s="14"/>
      <c r="W65" s="93">
        <f>T65*U65</f>
        <v>0</v>
      </c>
      <c r="X65" s="7"/>
      <c r="Y65" s="15"/>
      <c r="Z65" s="7"/>
      <c r="AA65" s="49"/>
      <c r="AB65" s="71"/>
      <c r="AD65" s="78" t="s">
        <v>74</v>
      </c>
      <c r="AE65" s="1"/>
      <c r="AF65" s="12"/>
      <c r="AG65" s="13"/>
      <c r="AH65" s="14"/>
      <c r="AI65" s="93">
        <f>AF65*AG65</f>
        <v>0</v>
      </c>
      <c r="AJ65" s="7"/>
      <c r="AK65" s="15"/>
      <c r="AL65" s="7"/>
      <c r="AM65" s="49"/>
      <c r="AN65" s="71"/>
      <c r="AO65"/>
      <c r="AP65" s="78" t="s">
        <v>74</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ht="12.75"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ht="12.75"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ht="12.75" x14ac:dyDescent="0.2">
      <c r="C69" s="65" t="str">
        <f>'Begroting Totale Project'!C67</f>
        <v>Activiteit 3.1, inhuur</v>
      </c>
      <c r="D69" s="109">
        <f>K69+W69+AI69+AU69</f>
        <v>0</v>
      </c>
      <c r="F69" s="78" t="s">
        <v>148</v>
      </c>
      <c r="G69" s="1"/>
      <c r="H69" s="12"/>
      <c r="I69" s="13"/>
      <c r="J69" s="14"/>
      <c r="K69" s="93">
        <f>H69*I69</f>
        <v>0</v>
      </c>
      <c r="L69" s="7"/>
      <c r="M69" s="15"/>
      <c r="N69" s="7"/>
      <c r="O69" s="49"/>
      <c r="P69" s="71"/>
      <c r="R69" s="78" t="s">
        <v>148</v>
      </c>
      <c r="S69" s="1"/>
      <c r="T69" s="12"/>
      <c r="U69" s="13"/>
      <c r="V69" s="14"/>
      <c r="W69" s="93">
        <f>T69*U69</f>
        <v>0</v>
      </c>
      <c r="X69" s="7"/>
      <c r="Y69" s="15"/>
      <c r="Z69" s="7"/>
      <c r="AA69" s="49"/>
      <c r="AB69" s="71"/>
      <c r="AD69" s="78" t="s">
        <v>148</v>
      </c>
      <c r="AE69" s="1"/>
      <c r="AF69" s="12"/>
      <c r="AG69" s="13"/>
      <c r="AH69" s="14"/>
      <c r="AI69" s="93">
        <f>AF69*AG69</f>
        <v>0</v>
      </c>
      <c r="AJ69" s="7"/>
      <c r="AK69" s="15"/>
      <c r="AL69" s="7"/>
      <c r="AM69" s="49"/>
      <c r="AN69" s="71"/>
      <c r="AO69"/>
      <c r="AP69" s="78" t="s">
        <v>148</v>
      </c>
      <c r="AQ69" s="1"/>
      <c r="AR69" s="12"/>
      <c r="AS69" s="13"/>
      <c r="AT69" s="14"/>
      <c r="AU69" s="93">
        <f>AR69*AS69</f>
        <v>0</v>
      </c>
      <c r="AV69" s="7"/>
      <c r="AW69" s="15"/>
      <c r="AX69" s="7"/>
      <c r="AY69" s="49"/>
      <c r="AZ69" s="71"/>
    </row>
    <row r="70" spans="3:52" s="2" customFormat="1" ht="12.75" x14ac:dyDescent="0.2">
      <c r="C70" s="65" t="str">
        <f>'Begroting Totale Project'!C68</f>
        <v>Activiteit 3.2, inhuur</v>
      </c>
      <c r="D70" s="109">
        <f t="shared" ref="D70:D72" si="7">K70+W70+AI70+AU70</f>
        <v>0</v>
      </c>
      <c r="F70" s="78" t="s">
        <v>149</v>
      </c>
      <c r="G70" s="1"/>
      <c r="H70" s="12"/>
      <c r="I70" s="13"/>
      <c r="J70" s="14"/>
      <c r="K70" s="93">
        <f>H70*I70</f>
        <v>0</v>
      </c>
      <c r="L70" s="7"/>
      <c r="M70" s="15"/>
      <c r="N70" s="7"/>
      <c r="O70" s="49"/>
      <c r="P70" s="71"/>
      <c r="R70" s="78" t="s">
        <v>149</v>
      </c>
      <c r="S70" s="1"/>
      <c r="T70" s="12"/>
      <c r="U70" s="13"/>
      <c r="V70" s="14"/>
      <c r="W70" s="93">
        <f>T70*U70</f>
        <v>0</v>
      </c>
      <c r="X70" s="7"/>
      <c r="Y70" s="15"/>
      <c r="Z70" s="7"/>
      <c r="AA70" s="49"/>
      <c r="AB70" s="71"/>
      <c r="AD70" s="78" t="s">
        <v>149</v>
      </c>
      <c r="AE70" s="1"/>
      <c r="AF70" s="12"/>
      <c r="AG70" s="13"/>
      <c r="AH70" s="14"/>
      <c r="AI70" s="93">
        <f>AF70*AG70</f>
        <v>0</v>
      </c>
      <c r="AJ70" s="7"/>
      <c r="AK70" s="15"/>
      <c r="AL70" s="7"/>
      <c r="AM70" s="49"/>
      <c r="AN70" s="71"/>
      <c r="AO70"/>
      <c r="AP70" s="78" t="s">
        <v>149</v>
      </c>
      <c r="AQ70" s="1"/>
      <c r="AR70" s="12"/>
      <c r="AS70" s="13"/>
      <c r="AT70" s="14"/>
      <c r="AU70" s="93">
        <f>AR70*AS70</f>
        <v>0</v>
      </c>
      <c r="AV70" s="7"/>
      <c r="AW70" s="15"/>
      <c r="AX70" s="7"/>
      <c r="AY70" s="49"/>
      <c r="AZ70" s="71"/>
    </row>
    <row r="71" spans="3:52" s="2" customFormat="1" ht="12.75" x14ac:dyDescent="0.2">
      <c r="C71" s="65" t="str">
        <f>'Begroting Totale Project'!C69</f>
        <v>Activiteit 3.3, inhuur</v>
      </c>
      <c r="D71" s="109">
        <f t="shared" si="7"/>
        <v>0</v>
      </c>
      <c r="F71" s="78" t="s">
        <v>151</v>
      </c>
      <c r="G71" s="1"/>
      <c r="H71" s="12"/>
      <c r="I71" s="13"/>
      <c r="J71" s="4"/>
      <c r="K71" s="93">
        <f>H71*I71</f>
        <v>0</v>
      </c>
      <c r="L71" s="7"/>
      <c r="M71" s="15"/>
      <c r="N71" s="7"/>
      <c r="O71" s="49"/>
      <c r="P71" s="71"/>
      <c r="R71" s="78" t="s">
        <v>151</v>
      </c>
      <c r="S71" s="1"/>
      <c r="T71" s="12"/>
      <c r="U71" s="13"/>
      <c r="V71" s="4"/>
      <c r="W71" s="93">
        <f>T71*U71</f>
        <v>0</v>
      </c>
      <c r="X71" s="7"/>
      <c r="Y71" s="15"/>
      <c r="Z71" s="7"/>
      <c r="AA71" s="49"/>
      <c r="AB71" s="71"/>
      <c r="AD71" s="78" t="s">
        <v>151</v>
      </c>
      <c r="AE71" s="1"/>
      <c r="AF71" s="12"/>
      <c r="AG71" s="13"/>
      <c r="AH71" s="4"/>
      <c r="AI71" s="93">
        <f>AF71*AG71</f>
        <v>0</v>
      </c>
      <c r="AJ71" s="7"/>
      <c r="AK71" s="15"/>
      <c r="AL71" s="7"/>
      <c r="AM71" s="49"/>
      <c r="AN71" s="71"/>
      <c r="AO71"/>
      <c r="AP71" s="78" t="s">
        <v>151</v>
      </c>
      <c r="AQ71" s="1"/>
      <c r="AR71" s="12"/>
      <c r="AS71" s="13"/>
      <c r="AT71" s="4"/>
      <c r="AU71" s="93">
        <f>AR71*AS71</f>
        <v>0</v>
      </c>
      <c r="AV71" s="7"/>
      <c r="AW71" s="15"/>
      <c r="AX71" s="7"/>
      <c r="AY71" s="49"/>
      <c r="AZ71" s="71"/>
    </row>
    <row r="72" spans="3:52" s="2" customFormat="1" ht="12.75" x14ac:dyDescent="0.2">
      <c r="C72" s="65" t="str">
        <f>'Begroting Totale Project'!C70</f>
        <v>Activiteit 3.4, inhuur</v>
      </c>
      <c r="D72" s="109">
        <f t="shared" si="7"/>
        <v>0</v>
      </c>
      <c r="F72" s="78" t="s">
        <v>150</v>
      </c>
      <c r="G72" s="1"/>
      <c r="H72" s="12"/>
      <c r="I72" s="13"/>
      <c r="J72" s="4"/>
      <c r="K72" s="93">
        <f>H72*I72</f>
        <v>0</v>
      </c>
      <c r="L72" s="7"/>
      <c r="M72" s="15"/>
      <c r="N72" s="7"/>
      <c r="O72" s="49"/>
      <c r="P72" s="71"/>
      <c r="R72" s="78" t="s">
        <v>150</v>
      </c>
      <c r="S72" s="1"/>
      <c r="T72" s="12"/>
      <c r="U72" s="13"/>
      <c r="V72" s="4"/>
      <c r="W72" s="93">
        <f>T72*U72</f>
        <v>0</v>
      </c>
      <c r="X72" s="7"/>
      <c r="Y72" s="15"/>
      <c r="Z72" s="7"/>
      <c r="AA72" s="49"/>
      <c r="AB72" s="71"/>
      <c r="AD72" s="78" t="s">
        <v>150</v>
      </c>
      <c r="AE72" s="1"/>
      <c r="AF72" s="12"/>
      <c r="AG72" s="13"/>
      <c r="AH72" s="4"/>
      <c r="AI72" s="93">
        <f>AF72*AG72</f>
        <v>0</v>
      </c>
      <c r="AJ72" s="7"/>
      <c r="AK72" s="15"/>
      <c r="AL72" s="7"/>
      <c r="AM72" s="49"/>
      <c r="AN72" s="71"/>
      <c r="AO72"/>
      <c r="AP72" s="78" t="s">
        <v>150</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ht="12.75"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ht="12.75"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ht="12.75" x14ac:dyDescent="0.2">
      <c r="C76" s="65" t="str">
        <f>'Begroting Totale Project'!C74</f>
        <v>Activiteit 3.1, kosten</v>
      </c>
      <c r="D76" s="109">
        <f>K76+W76+AI76+AU76</f>
        <v>0</v>
      </c>
      <c r="F76" s="140" t="s">
        <v>195</v>
      </c>
      <c r="G76" s="1"/>
      <c r="H76" s="12"/>
      <c r="I76" s="13"/>
      <c r="J76" s="14"/>
      <c r="K76" s="93">
        <f>H76*I76</f>
        <v>0</v>
      </c>
      <c r="L76" s="7"/>
      <c r="M76" s="15"/>
      <c r="N76" s="7"/>
      <c r="O76" s="49"/>
      <c r="P76" s="71"/>
      <c r="R76" s="140" t="s">
        <v>195</v>
      </c>
      <c r="S76" s="1"/>
      <c r="T76" s="12"/>
      <c r="U76" s="13"/>
      <c r="V76" s="14"/>
      <c r="W76" s="93">
        <f>T76*U76</f>
        <v>0</v>
      </c>
      <c r="X76" s="7"/>
      <c r="Y76" s="15"/>
      <c r="Z76" s="7"/>
      <c r="AA76" s="49"/>
      <c r="AB76" s="71"/>
      <c r="AD76" s="140" t="s">
        <v>195</v>
      </c>
      <c r="AE76" s="1"/>
      <c r="AF76" s="12"/>
      <c r="AG76" s="13"/>
      <c r="AH76" s="14"/>
      <c r="AI76" s="93">
        <f>AF76*AG76</f>
        <v>0</v>
      </c>
      <c r="AJ76" s="7"/>
      <c r="AK76" s="15"/>
      <c r="AL76" s="7"/>
      <c r="AM76" s="49"/>
      <c r="AN76" s="71"/>
      <c r="AO76"/>
      <c r="AP76" s="140" t="s">
        <v>195</v>
      </c>
      <c r="AQ76" s="1"/>
      <c r="AR76" s="12"/>
      <c r="AS76" s="13"/>
      <c r="AT76" s="14"/>
      <c r="AU76" s="93">
        <f>AR76*AS76</f>
        <v>0</v>
      </c>
      <c r="AV76" s="7"/>
      <c r="AW76" s="15"/>
      <c r="AX76" s="7"/>
      <c r="AY76" s="49"/>
      <c r="AZ76" s="71"/>
    </row>
    <row r="77" spans="3:52" s="2" customFormat="1" ht="12.75" x14ac:dyDescent="0.2">
      <c r="C77" s="65" t="str">
        <f>'Begroting Totale Project'!C75</f>
        <v>Activiteit 3.2, kosten</v>
      </c>
      <c r="D77" s="109">
        <f t="shared" ref="D77:D79" si="8">K77+W77+AI77+AU77</f>
        <v>0</v>
      </c>
      <c r="F77" s="140" t="s">
        <v>196</v>
      </c>
      <c r="G77" s="1"/>
      <c r="H77" s="12"/>
      <c r="I77" s="13"/>
      <c r="J77" s="14"/>
      <c r="K77" s="93">
        <f>H77*I77</f>
        <v>0</v>
      </c>
      <c r="L77" s="7"/>
      <c r="M77" s="15"/>
      <c r="N77" s="7"/>
      <c r="O77" s="49"/>
      <c r="P77" s="71"/>
      <c r="R77" s="140" t="s">
        <v>196</v>
      </c>
      <c r="S77" s="1"/>
      <c r="T77" s="12"/>
      <c r="U77" s="13"/>
      <c r="V77" s="14"/>
      <c r="W77" s="93">
        <f>T77*U77</f>
        <v>0</v>
      </c>
      <c r="X77" s="7"/>
      <c r="Y77" s="15"/>
      <c r="Z77" s="7"/>
      <c r="AA77" s="49"/>
      <c r="AB77" s="71"/>
      <c r="AD77" s="140" t="s">
        <v>196</v>
      </c>
      <c r="AE77" s="1"/>
      <c r="AF77" s="12"/>
      <c r="AG77" s="13"/>
      <c r="AH77" s="14"/>
      <c r="AI77" s="93">
        <f>AF77*AG77</f>
        <v>0</v>
      </c>
      <c r="AJ77" s="7"/>
      <c r="AK77" s="15"/>
      <c r="AL77" s="7"/>
      <c r="AM77" s="49"/>
      <c r="AN77" s="71"/>
      <c r="AO77"/>
      <c r="AP77" s="140" t="s">
        <v>196</v>
      </c>
      <c r="AQ77" s="1"/>
      <c r="AR77" s="12"/>
      <c r="AS77" s="13"/>
      <c r="AT77" s="14"/>
      <c r="AU77" s="93">
        <f>AR77*AS77</f>
        <v>0</v>
      </c>
      <c r="AV77" s="7"/>
      <c r="AW77" s="15"/>
      <c r="AX77" s="7"/>
      <c r="AY77" s="49"/>
      <c r="AZ77" s="71"/>
    </row>
    <row r="78" spans="3:52" s="2" customFormat="1" ht="12.75" x14ac:dyDescent="0.2">
      <c r="C78" s="65" t="str">
        <f>'Begroting Totale Project'!C76</f>
        <v>Activiteit 3.3, kosten</v>
      </c>
      <c r="D78" s="109">
        <f t="shared" si="8"/>
        <v>0</v>
      </c>
      <c r="F78" s="140" t="s">
        <v>230</v>
      </c>
      <c r="G78" s="1"/>
      <c r="H78" s="12"/>
      <c r="I78" s="13"/>
      <c r="J78" s="14"/>
      <c r="K78" s="93">
        <f>H78*I78</f>
        <v>0</v>
      </c>
      <c r="L78" s="7"/>
      <c r="M78" s="15"/>
      <c r="N78" s="7"/>
      <c r="O78" s="49"/>
      <c r="P78" s="71"/>
      <c r="R78" s="140" t="s">
        <v>230</v>
      </c>
      <c r="S78" s="1"/>
      <c r="T78" s="12"/>
      <c r="U78" s="13"/>
      <c r="V78" s="14"/>
      <c r="W78" s="93">
        <f>T78*U78</f>
        <v>0</v>
      </c>
      <c r="X78" s="7"/>
      <c r="Y78" s="15"/>
      <c r="Z78" s="7"/>
      <c r="AA78" s="49"/>
      <c r="AB78" s="71"/>
      <c r="AD78" s="140" t="s">
        <v>230</v>
      </c>
      <c r="AE78" s="1"/>
      <c r="AF78" s="12"/>
      <c r="AG78" s="13"/>
      <c r="AH78" s="14"/>
      <c r="AI78" s="93">
        <f>AF78*AG78</f>
        <v>0</v>
      </c>
      <c r="AJ78" s="7"/>
      <c r="AK78" s="15"/>
      <c r="AL78" s="7"/>
      <c r="AM78" s="49"/>
      <c r="AN78" s="71"/>
      <c r="AO78"/>
      <c r="AP78" s="140" t="s">
        <v>230</v>
      </c>
      <c r="AQ78" s="1"/>
      <c r="AR78" s="12"/>
      <c r="AS78" s="13"/>
      <c r="AT78" s="14"/>
      <c r="AU78" s="93">
        <f>AR78*AS78</f>
        <v>0</v>
      </c>
      <c r="AV78" s="7"/>
      <c r="AW78" s="15"/>
      <c r="AX78" s="7"/>
      <c r="AY78" s="49"/>
      <c r="AZ78" s="71"/>
    </row>
    <row r="79" spans="3:52" s="2" customFormat="1" ht="12.75" x14ac:dyDescent="0.2">
      <c r="C79" s="65" t="str">
        <f>'Begroting Totale Project'!C77</f>
        <v>Activiteit 3.4, kosten</v>
      </c>
      <c r="D79" s="109">
        <f t="shared" si="8"/>
        <v>0</v>
      </c>
      <c r="F79" s="140" t="s">
        <v>231</v>
      </c>
      <c r="G79" s="1"/>
      <c r="H79" s="12"/>
      <c r="I79" s="13"/>
      <c r="J79" s="14"/>
      <c r="K79" s="93">
        <f>H79*I79</f>
        <v>0</v>
      </c>
      <c r="L79" s="7"/>
      <c r="M79" s="15"/>
      <c r="N79" s="7"/>
      <c r="O79" s="49"/>
      <c r="P79" s="71"/>
      <c r="R79" s="140" t="s">
        <v>231</v>
      </c>
      <c r="S79" s="1"/>
      <c r="T79" s="12"/>
      <c r="U79" s="13"/>
      <c r="V79" s="14"/>
      <c r="W79" s="93">
        <f>T79*U79</f>
        <v>0</v>
      </c>
      <c r="X79" s="7"/>
      <c r="Y79" s="15"/>
      <c r="Z79" s="7"/>
      <c r="AA79" s="49"/>
      <c r="AB79" s="71"/>
      <c r="AD79" s="140" t="s">
        <v>231</v>
      </c>
      <c r="AE79" s="1"/>
      <c r="AF79" s="12"/>
      <c r="AG79" s="13"/>
      <c r="AH79" s="14"/>
      <c r="AI79" s="93">
        <f>AF79*AG79</f>
        <v>0</v>
      </c>
      <c r="AJ79" s="7"/>
      <c r="AK79" s="15"/>
      <c r="AL79" s="7"/>
      <c r="AM79" s="49"/>
      <c r="AN79" s="71"/>
      <c r="AO79"/>
      <c r="AP79" s="140" t="s">
        <v>231</v>
      </c>
      <c r="AQ79" s="1"/>
      <c r="AR79" s="12"/>
      <c r="AS79" s="13"/>
      <c r="AT79" s="14"/>
      <c r="AU79" s="93">
        <f>AR79*AS79</f>
        <v>0</v>
      </c>
      <c r="AV79" s="7"/>
      <c r="AW79" s="15"/>
      <c r="AX79" s="7"/>
      <c r="AY79" s="49"/>
      <c r="AZ79" s="71"/>
    </row>
    <row r="80" spans="3:52" s="2" customFormat="1" ht="12.75"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ht="12.75"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ht="12.75"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
        <v>79</v>
      </c>
      <c r="G86" s="79"/>
      <c r="H86" s="79"/>
      <c r="I86" s="79"/>
      <c r="J86" s="69"/>
      <c r="K86" s="79"/>
      <c r="L86" s="80"/>
      <c r="M86" s="79"/>
      <c r="N86" s="80"/>
      <c r="O86" s="81"/>
      <c r="P86" s="70"/>
      <c r="R86" s="76" t="s">
        <v>79</v>
      </c>
      <c r="S86" s="79"/>
      <c r="T86" s="79"/>
      <c r="U86" s="79"/>
      <c r="V86" s="69"/>
      <c r="W86" s="79"/>
      <c r="X86" s="80"/>
      <c r="Y86" s="79"/>
      <c r="Z86" s="80"/>
      <c r="AA86" s="81"/>
      <c r="AB86" s="70"/>
      <c r="AD86" s="76" t="s">
        <v>79</v>
      </c>
      <c r="AE86" s="79"/>
      <c r="AF86" s="79"/>
      <c r="AG86" s="79"/>
      <c r="AH86" s="69"/>
      <c r="AI86" s="79"/>
      <c r="AJ86" s="80"/>
      <c r="AK86" s="79"/>
      <c r="AL86" s="80"/>
      <c r="AM86" s="81"/>
      <c r="AN86" s="70"/>
      <c r="AO86"/>
      <c r="AP86" s="76" t="s">
        <v>79</v>
      </c>
      <c r="AQ86" s="79"/>
      <c r="AR86" s="79"/>
      <c r="AS86" s="79"/>
      <c r="AT86" s="69"/>
      <c r="AU86" s="79"/>
      <c r="AV86" s="80"/>
      <c r="AW86" s="79"/>
      <c r="AX86" s="80"/>
      <c r="AY86" s="81"/>
      <c r="AZ86" s="70"/>
    </row>
    <row r="87" spans="3:52" s="2" customFormat="1" ht="12.75"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ht="12.75" x14ac:dyDescent="0.2">
      <c r="C88" s="65" t="str">
        <f>'Begroting Totale Project'!C86</f>
        <v>Activiteit 4.1, inzet eigen uren</v>
      </c>
      <c r="D88" s="109">
        <f>K88+W88+AI88+AU88</f>
        <v>0</v>
      </c>
      <c r="F88" s="78" t="s">
        <v>75</v>
      </c>
      <c r="G88" s="1"/>
      <c r="H88" s="12"/>
      <c r="I88" s="13"/>
      <c r="J88" s="14"/>
      <c r="K88" s="93">
        <f>H88*I88</f>
        <v>0</v>
      </c>
      <c r="L88" s="7"/>
      <c r="M88" s="15"/>
      <c r="N88" s="7"/>
      <c r="O88" s="49"/>
      <c r="P88" s="71"/>
      <c r="R88" s="78" t="s">
        <v>75</v>
      </c>
      <c r="S88" s="1"/>
      <c r="T88" s="12"/>
      <c r="U88" s="13"/>
      <c r="V88" s="14"/>
      <c r="W88" s="93">
        <f>T88*U88</f>
        <v>0</v>
      </c>
      <c r="X88" s="7"/>
      <c r="Y88" s="15"/>
      <c r="Z88" s="7"/>
      <c r="AA88" s="49"/>
      <c r="AB88" s="71"/>
      <c r="AD88" s="78" t="s">
        <v>75</v>
      </c>
      <c r="AE88" s="1"/>
      <c r="AF88" s="12"/>
      <c r="AG88" s="13"/>
      <c r="AH88" s="14"/>
      <c r="AI88" s="93">
        <f>AF88*AG88</f>
        <v>0</v>
      </c>
      <c r="AJ88" s="7"/>
      <c r="AK88" s="15"/>
      <c r="AL88" s="7"/>
      <c r="AM88" s="49"/>
      <c r="AN88" s="71"/>
      <c r="AO88"/>
      <c r="AP88" s="78" t="s">
        <v>75</v>
      </c>
      <c r="AQ88" s="1"/>
      <c r="AR88" s="12"/>
      <c r="AS88" s="13"/>
      <c r="AT88" s="14"/>
      <c r="AU88" s="93">
        <f>AR88*AS88</f>
        <v>0</v>
      </c>
      <c r="AV88" s="7"/>
      <c r="AW88" s="15"/>
      <c r="AX88" s="7"/>
      <c r="AY88" s="49"/>
      <c r="AZ88" s="71"/>
    </row>
    <row r="89" spans="3:52" s="2" customFormat="1" ht="12.75" x14ac:dyDescent="0.2">
      <c r="C89" s="65" t="str">
        <f>'Begroting Totale Project'!C87</f>
        <v>Activiteit 4.2, inzet eigen uren</v>
      </c>
      <c r="D89" s="109">
        <f t="shared" ref="D89:D91" si="9">K89+W89+AI89+AU89</f>
        <v>0</v>
      </c>
      <c r="F89" s="78" t="s">
        <v>76</v>
      </c>
      <c r="G89" s="1"/>
      <c r="H89" s="12"/>
      <c r="I89" s="13"/>
      <c r="J89" s="14"/>
      <c r="K89" s="93">
        <f>H89*I89</f>
        <v>0</v>
      </c>
      <c r="L89" s="7"/>
      <c r="M89" s="15"/>
      <c r="N89" s="7"/>
      <c r="O89" s="49"/>
      <c r="P89" s="71"/>
      <c r="R89" s="78" t="s">
        <v>76</v>
      </c>
      <c r="S89" s="1"/>
      <c r="T89" s="12"/>
      <c r="U89" s="13"/>
      <c r="V89" s="14"/>
      <c r="W89" s="93">
        <f>T89*U89</f>
        <v>0</v>
      </c>
      <c r="X89" s="7"/>
      <c r="Y89" s="15"/>
      <c r="Z89" s="7"/>
      <c r="AA89" s="49"/>
      <c r="AB89" s="71"/>
      <c r="AD89" s="78" t="s">
        <v>76</v>
      </c>
      <c r="AE89" s="1"/>
      <c r="AF89" s="12"/>
      <c r="AG89" s="13"/>
      <c r="AH89" s="14"/>
      <c r="AI89" s="93">
        <f>AF89*AG89</f>
        <v>0</v>
      </c>
      <c r="AJ89" s="7"/>
      <c r="AK89" s="15"/>
      <c r="AL89" s="7"/>
      <c r="AM89" s="49"/>
      <c r="AN89" s="71"/>
      <c r="AO89"/>
      <c r="AP89" s="78" t="s">
        <v>76</v>
      </c>
      <c r="AQ89" s="1"/>
      <c r="AR89" s="12"/>
      <c r="AS89" s="13"/>
      <c r="AT89" s="14"/>
      <c r="AU89" s="93">
        <f>AR89*AS89</f>
        <v>0</v>
      </c>
      <c r="AV89" s="7"/>
      <c r="AW89" s="15"/>
      <c r="AX89" s="7"/>
      <c r="AY89" s="49"/>
      <c r="AZ89" s="71"/>
    </row>
    <row r="90" spans="3:52" s="2" customFormat="1" ht="12.75" x14ac:dyDescent="0.2">
      <c r="C90" s="65" t="str">
        <f>'Begroting Totale Project'!C88</f>
        <v>Activiteit 4.3, inzet eigen uren</v>
      </c>
      <c r="D90" s="109">
        <f t="shared" si="9"/>
        <v>0</v>
      </c>
      <c r="F90" s="78" t="s">
        <v>77</v>
      </c>
      <c r="G90" s="1"/>
      <c r="H90" s="12"/>
      <c r="I90" s="13"/>
      <c r="J90" s="14"/>
      <c r="K90" s="93">
        <f>H90*I90</f>
        <v>0</v>
      </c>
      <c r="L90" s="7"/>
      <c r="M90" s="15"/>
      <c r="N90" s="7"/>
      <c r="O90" s="49"/>
      <c r="P90" s="71"/>
      <c r="R90" s="78" t="s">
        <v>77</v>
      </c>
      <c r="S90" s="1"/>
      <c r="T90" s="12"/>
      <c r="U90" s="13"/>
      <c r="V90" s="14"/>
      <c r="W90" s="93">
        <f>T90*U90</f>
        <v>0</v>
      </c>
      <c r="X90" s="7"/>
      <c r="Y90" s="15"/>
      <c r="Z90" s="7"/>
      <c r="AA90" s="49"/>
      <c r="AB90" s="71"/>
      <c r="AD90" s="78" t="s">
        <v>77</v>
      </c>
      <c r="AE90" s="1"/>
      <c r="AF90" s="12"/>
      <c r="AG90" s="13"/>
      <c r="AH90" s="14"/>
      <c r="AI90" s="93">
        <f>AF90*AG90</f>
        <v>0</v>
      </c>
      <c r="AJ90" s="7"/>
      <c r="AK90" s="15"/>
      <c r="AL90" s="7"/>
      <c r="AM90" s="49"/>
      <c r="AN90" s="71"/>
      <c r="AO90"/>
      <c r="AP90" s="78" t="s">
        <v>77</v>
      </c>
      <c r="AQ90" s="1"/>
      <c r="AR90" s="12"/>
      <c r="AS90" s="13"/>
      <c r="AT90" s="14"/>
      <c r="AU90" s="93">
        <f>AR90*AS90</f>
        <v>0</v>
      </c>
      <c r="AV90" s="7"/>
      <c r="AW90" s="15"/>
      <c r="AX90" s="7"/>
      <c r="AY90" s="49"/>
      <c r="AZ90" s="71"/>
    </row>
    <row r="91" spans="3:52" s="2" customFormat="1" ht="12.75" x14ac:dyDescent="0.2">
      <c r="C91" s="65" t="str">
        <f>'Begroting Totale Project'!C89</f>
        <v>Activiteit 4.4, inzet eigen uren</v>
      </c>
      <c r="D91" s="109">
        <f t="shared" si="9"/>
        <v>0</v>
      </c>
      <c r="F91" s="78" t="s">
        <v>78</v>
      </c>
      <c r="G91" s="1"/>
      <c r="H91" s="12"/>
      <c r="I91" s="13"/>
      <c r="J91" s="14"/>
      <c r="K91" s="93">
        <f>H91*I91</f>
        <v>0</v>
      </c>
      <c r="L91" s="7"/>
      <c r="M91" s="15"/>
      <c r="N91" s="7"/>
      <c r="O91" s="49"/>
      <c r="P91" s="71"/>
      <c r="R91" s="78" t="s">
        <v>78</v>
      </c>
      <c r="S91" s="1"/>
      <c r="T91" s="12"/>
      <c r="U91" s="13"/>
      <c r="V91" s="14"/>
      <c r="W91" s="93">
        <f>T91*U91</f>
        <v>0</v>
      </c>
      <c r="X91" s="7"/>
      <c r="Y91" s="15"/>
      <c r="Z91" s="7"/>
      <c r="AA91" s="49"/>
      <c r="AB91" s="71"/>
      <c r="AD91" s="78" t="s">
        <v>78</v>
      </c>
      <c r="AE91" s="1"/>
      <c r="AF91" s="12"/>
      <c r="AG91" s="13"/>
      <c r="AH91" s="14"/>
      <c r="AI91" s="93">
        <f>AF91*AG91</f>
        <v>0</v>
      </c>
      <c r="AJ91" s="7"/>
      <c r="AK91" s="15"/>
      <c r="AL91" s="7"/>
      <c r="AM91" s="49"/>
      <c r="AN91" s="71"/>
      <c r="AO91"/>
      <c r="AP91" s="78" t="s">
        <v>78</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ht="12.75"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ht="12.75"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ht="12.75" x14ac:dyDescent="0.2">
      <c r="C95" s="65" t="str">
        <f>'Begroting Totale Project'!C93</f>
        <v>Activiteit 4.1, inhuur</v>
      </c>
      <c r="D95" s="109">
        <f>K95+W95+AI95+AU95</f>
        <v>0</v>
      </c>
      <c r="F95" s="78" t="s">
        <v>152</v>
      </c>
      <c r="G95" s="1"/>
      <c r="H95" s="12"/>
      <c r="I95" s="13"/>
      <c r="J95" s="14"/>
      <c r="K95" s="93">
        <f>H95*I95</f>
        <v>0</v>
      </c>
      <c r="L95" s="7"/>
      <c r="M95" s="15"/>
      <c r="N95" s="7"/>
      <c r="O95" s="49"/>
      <c r="P95" s="71"/>
      <c r="R95" s="78" t="s">
        <v>152</v>
      </c>
      <c r="S95" s="1"/>
      <c r="T95" s="12"/>
      <c r="U95" s="13"/>
      <c r="V95" s="14"/>
      <c r="W95" s="93">
        <f>T95*U95</f>
        <v>0</v>
      </c>
      <c r="X95" s="7"/>
      <c r="Y95" s="15"/>
      <c r="Z95" s="7"/>
      <c r="AA95" s="49"/>
      <c r="AB95" s="71"/>
      <c r="AD95" s="78" t="s">
        <v>152</v>
      </c>
      <c r="AE95" s="1"/>
      <c r="AF95" s="12"/>
      <c r="AG95" s="13"/>
      <c r="AH95" s="14"/>
      <c r="AI95" s="93">
        <f>AF95*AG95</f>
        <v>0</v>
      </c>
      <c r="AJ95" s="7"/>
      <c r="AK95" s="15"/>
      <c r="AL95" s="7"/>
      <c r="AM95" s="49"/>
      <c r="AN95" s="71"/>
      <c r="AO95"/>
      <c r="AP95" s="78" t="s">
        <v>152</v>
      </c>
      <c r="AQ95" s="1"/>
      <c r="AR95" s="12"/>
      <c r="AS95" s="13"/>
      <c r="AT95" s="14"/>
      <c r="AU95" s="93">
        <f>AR95*AS95</f>
        <v>0</v>
      </c>
      <c r="AV95" s="7"/>
      <c r="AW95" s="15"/>
      <c r="AX95" s="7"/>
      <c r="AY95" s="49"/>
      <c r="AZ95" s="71"/>
    </row>
    <row r="96" spans="3:52" s="2" customFormat="1" ht="12.75" x14ac:dyDescent="0.2">
      <c r="C96" s="65" t="str">
        <f>'Begroting Totale Project'!C94</f>
        <v>Activiteit 4.2, inhuur</v>
      </c>
      <c r="D96" s="109">
        <f t="shared" ref="D96:D98" si="10">K96+W96+AI96+AU96</f>
        <v>0</v>
      </c>
      <c r="F96" s="78" t="s">
        <v>153</v>
      </c>
      <c r="G96" s="1"/>
      <c r="H96" s="12"/>
      <c r="I96" s="13"/>
      <c r="J96" s="14"/>
      <c r="K96" s="93">
        <f>H96*I96</f>
        <v>0</v>
      </c>
      <c r="L96" s="7"/>
      <c r="M96" s="15"/>
      <c r="N96" s="7"/>
      <c r="O96" s="49"/>
      <c r="P96" s="71"/>
      <c r="R96" s="78" t="s">
        <v>153</v>
      </c>
      <c r="S96" s="1"/>
      <c r="T96" s="12"/>
      <c r="U96" s="13"/>
      <c r="V96" s="14"/>
      <c r="W96" s="93">
        <f>T96*U96</f>
        <v>0</v>
      </c>
      <c r="X96" s="7"/>
      <c r="Y96" s="15"/>
      <c r="Z96" s="7"/>
      <c r="AA96" s="49"/>
      <c r="AB96" s="71"/>
      <c r="AD96" s="78" t="s">
        <v>153</v>
      </c>
      <c r="AE96" s="1"/>
      <c r="AF96" s="12"/>
      <c r="AG96" s="13"/>
      <c r="AH96" s="14"/>
      <c r="AI96" s="93">
        <f>AF96*AG96</f>
        <v>0</v>
      </c>
      <c r="AJ96" s="7"/>
      <c r="AK96" s="15"/>
      <c r="AL96" s="7"/>
      <c r="AM96" s="49"/>
      <c r="AN96" s="71"/>
      <c r="AO96"/>
      <c r="AP96" s="78" t="s">
        <v>153</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10"/>
        <v>0</v>
      </c>
      <c r="F97" s="78" t="s">
        <v>154</v>
      </c>
      <c r="G97" s="1"/>
      <c r="H97" s="12"/>
      <c r="I97" s="13"/>
      <c r="J97" s="4"/>
      <c r="K97" s="93">
        <f>H97*I97</f>
        <v>0</v>
      </c>
      <c r="L97" s="7"/>
      <c r="M97" s="15"/>
      <c r="N97" s="7"/>
      <c r="O97" s="49"/>
      <c r="P97" s="71"/>
      <c r="R97" s="78" t="s">
        <v>154</v>
      </c>
      <c r="S97" s="1"/>
      <c r="T97" s="12"/>
      <c r="U97" s="13"/>
      <c r="V97" s="4"/>
      <c r="W97" s="93">
        <f>T97*U97</f>
        <v>0</v>
      </c>
      <c r="X97" s="7"/>
      <c r="Y97" s="15"/>
      <c r="Z97" s="7"/>
      <c r="AA97" s="49"/>
      <c r="AB97" s="71"/>
      <c r="AD97" s="78" t="s">
        <v>154</v>
      </c>
      <c r="AE97" s="1"/>
      <c r="AF97" s="12"/>
      <c r="AG97" s="13"/>
      <c r="AH97" s="4"/>
      <c r="AI97" s="93">
        <f>AF97*AG97</f>
        <v>0</v>
      </c>
      <c r="AJ97" s="7"/>
      <c r="AK97" s="15"/>
      <c r="AL97" s="7"/>
      <c r="AM97" s="49"/>
      <c r="AN97" s="71"/>
      <c r="AO97"/>
      <c r="AP97" s="78" t="s">
        <v>154</v>
      </c>
      <c r="AQ97" s="1"/>
      <c r="AR97" s="12"/>
      <c r="AS97" s="13"/>
      <c r="AT97" s="4"/>
      <c r="AU97" s="93">
        <f>AR97*AS97</f>
        <v>0</v>
      </c>
      <c r="AV97" s="7"/>
      <c r="AW97" s="15"/>
      <c r="AX97" s="7"/>
      <c r="AY97" s="49"/>
      <c r="AZ97" s="71"/>
    </row>
    <row r="98" spans="3:52" s="2" customFormat="1" ht="12.75" x14ac:dyDescent="0.2">
      <c r="C98" s="65" t="str">
        <f>'Begroting Totale Project'!C96</f>
        <v xml:space="preserve">Activiteit 4.4, inhuur </v>
      </c>
      <c r="D98" s="109">
        <f t="shared" si="10"/>
        <v>0</v>
      </c>
      <c r="F98" s="78" t="s">
        <v>183</v>
      </c>
      <c r="G98" s="1"/>
      <c r="H98" s="12"/>
      <c r="I98" s="13"/>
      <c r="J98" s="4"/>
      <c r="K98" s="93">
        <f>H98*I98</f>
        <v>0</v>
      </c>
      <c r="L98" s="7"/>
      <c r="M98" s="15"/>
      <c r="N98" s="7"/>
      <c r="O98" s="49"/>
      <c r="P98" s="71"/>
      <c r="R98" s="78" t="s">
        <v>183</v>
      </c>
      <c r="S98" s="1"/>
      <c r="T98" s="12"/>
      <c r="U98" s="13"/>
      <c r="V98" s="4"/>
      <c r="W98" s="93">
        <f>T98*U98</f>
        <v>0</v>
      </c>
      <c r="X98" s="7"/>
      <c r="Y98" s="15"/>
      <c r="Z98" s="7"/>
      <c r="AA98" s="49"/>
      <c r="AB98" s="71"/>
      <c r="AD98" s="78" t="s">
        <v>183</v>
      </c>
      <c r="AE98" s="1"/>
      <c r="AF98" s="12"/>
      <c r="AG98" s="13"/>
      <c r="AH98" s="4"/>
      <c r="AI98" s="93">
        <f>AF98*AG98</f>
        <v>0</v>
      </c>
      <c r="AJ98" s="7"/>
      <c r="AK98" s="15"/>
      <c r="AL98" s="7"/>
      <c r="AM98" s="49"/>
      <c r="AN98" s="71"/>
      <c r="AO98"/>
      <c r="AP98" s="78" t="s">
        <v>183</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ht="12.75"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ht="12.75"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ht="12.75" x14ac:dyDescent="0.2">
      <c r="C102" s="65" t="str">
        <f>'Begroting Totale Project'!C100</f>
        <v>Activiteit 4.1, kosten</v>
      </c>
      <c r="D102" s="109">
        <f>K102+W102+AI102+AU102</f>
        <v>0</v>
      </c>
      <c r="F102" s="140" t="s">
        <v>194</v>
      </c>
      <c r="G102" s="1"/>
      <c r="H102" s="12"/>
      <c r="I102" s="13"/>
      <c r="J102" s="14"/>
      <c r="K102" s="93">
        <f>H102*I102</f>
        <v>0</v>
      </c>
      <c r="L102" s="7"/>
      <c r="M102" s="15"/>
      <c r="N102" s="7"/>
      <c r="O102" s="49"/>
      <c r="P102" s="71"/>
      <c r="R102" s="140" t="s">
        <v>194</v>
      </c>
      <c r="S102" s="1"/>
      <c r="T102" s="12"/>
      <c r="U102" s="13"/>
      <c r="V102" s="14"/>
      <c r="W102" s="93">
        <f>T102*U102</f>
        <v>0</v>
      </c>
      <c r="X102" s="7"/>
      <c r="Y102" s="15"/>
      <c r="Z102" s="7"/>
      <c r="AA102" s="49"/>
      <c r="AB102" s="71"/>
      <c r="AD102" s="140" t="s">
        <v>194</v>
      </c>
      <c r="AE102" s="1"/>
      <c r="AF102" s="12"/>
      <c r="AG102" s="13"/>
      <c r="AH102" s="14"/>
      <c r="AI102" s="93">
        <f>AF102*AG102</f>
        <v>0</v>
      </c>
      <c r="AJ102" s="7"/>
      <c r="AK102" s="15"/>
      <c r="AL102" s="7"/>
      <c r="AM102" s="49"/>
      <c r="AN102" s="71"/>
      <c r="AO102"/>
      <c r="AP102" s="140" t="s">
        <v>194</v>
      </c>
      <c r="AQ102" s="1"/>
      <c r="AR102" s="12"/>
      <c r="AS102" s="13"/>
      <c r="AT102" s="14"/>
      <c r="AU102" s="93">
        <f>AR102*AS102</f>
        <v>0</v>
      </c>
      <c r="AV102" s="7"/>
      <c r="AW102" s="15"/>
      <c r="AX102" s="7"/>
      <c r="AY102" s="49"/>
      <c r="AZ102" s="71"/>
    </row>
    <row r="103" spans="3:52" s="2" customFormat="1" ht="12.75" x14ac:dyDescent="0.2">
      <c r="C103" s="65" t="str">
        <f>'Begroting Totale Project'!C101</f>
        <v>Activiteit 4.2, kosten</v>
      </c>
      <c r="D103" s="109">
        <f t="shared" ref="D103:D105" si="11">K103+W103+AI103+AU103</f>
        <v>0</v>
      </c>
      <c r="F103" s="140" t="s">
        <v>199</v>
      </c>
      <c r="G103" s="1"/>
      <c r="H103" s="12"/>
      <c r="I103" s="13"/>
      <c r="J103" s="14"/>
      <c r="K103" s="93">
        <f>H103*I103</f>
        <v>0</v>
      </c>
      <c r="L103" s="7"/>
      <c r="M103" s="15"/>
      <c r="N103" s="7"/>
      <c r="O103" s="49"/>
      <c r="P103" s="71"/>
      <c r="R103" s="140" t="s">
        <v>199</v>
      </c>
      <c r="S103" s="1"/>
      <c r="T103" s="12"/>
      <c r="U103" s="13"/>
      <c r="V103" s="14"/>
      <c r="W103" s="93">
        <f>T103*U103</f>
        <v>0</v>
      </c>
      <c r="X103" s="7"/>
      <c r="Y103" s="15"/>
      <c r="Z103" s="7"/>
      <c r="AA103" s="49"/>
      <c r="AB103" s="71"/>
      <c r="AD103" s="140" t="s">
        <v>199</v>
      </c>
      <c r="AE103" s="1"/>
      <c r="AF103" s="12"/>
      <c r="AG103" s="13"/>
      <c r="AH103" s="14"/>
      <c r="AI103" s="93">
        <f>AF103*AG103</f>
        <v>0</v>
      </c>
      <c r="AJ103" s="7"/>
      <c r="AK103" s="15"/>
      <c r="AL103" s="7"/>
      <c r="AM103" s="49"/>
      <c r="AN103" s="71"/>
      <c r="AO103"/>
      <c r="AP103" s="140" t="s">
        <v>199</v>
      </c>
      <c r="AQ103" s="1"/>
      <c r="AR103" s="12"/>
      <c r="AS103" s="13"/>
      <c r="AT103" s="14"/>
      <c r="AU103" s="93">
        <f>AR103*AS103</f>
        <v>0</v>
      </c>
      <c r="AV103" s="7"/>
      <c r="AW103" s="15"/>
      <c r="AX103" s="7"/>
      <c r="AY103" s="49"/>
      <c r="AZ103" s="71"/>
    </row>
    <row r="104" spans="3:52" s="2" customFormat="1" ht="12.75" x14ac:dyDescent="0.2">
      <c r="C104" s="65" t="str">
        <f>'Begroting Totale Project'!C102</f>
        <v>Activiteit 4.3, kosten</v>
      </c>
      <c r="D104" s="109">
        <f t="shared" si="11"/>
        <v>0</v>
      </c>
      <c r="F104" s="140" t="s">
        <v>232</v>
      </c>
      <c r="G104" s="1"/>
      <c r="H104" s="12"/>
      <c r="I104" s="13"/>
      <c r="J104" s="14"/>
      <c r="K104" s="93">
        <f>H104*I104</f>
        <v>0</v>
      </c>
      <c r="L104" s="7"/>
      <c r="M104" s="15"/>
      <c r="N104" s="7"/>
      <c r="O104" s="49"/>
      <c r="P104" s="71"/>
      <c r="R104" s="140" t="s">
        <v>232</v>
      </c>
      <c r="S104" s="1"/>
      <c r="T104" s="12"/>
      <c r="U104" s="13"/>
      <c r="V104" s="14"/>
      <c r="W104" s="93">
        <f>T104*U104</f>
        <v>0</v>
      </c>
      <c r="X104" s="7"/>
      <c r="Y104" s="15"/>
      <c r="Z104" s="7"/>
      <c r="AA104" s="49"/>
      <c r="AB104" s="71"/>
      <c r="AD104" s="140" t="s">
        <v>232</v>
      </c>
      <c r="AE104" s="1"/>
      <c r="AF104" s="12"/>
      <c r="AG104" s="13"/>
      <c r="AH104" s="14"/>
      <c r="AI104" s="93">
        <f>AF104*AG104</f>
        <v>0</v>
      </c>
      <c r="AJ104" s="7"/>
      <c r="AK104" s="15"/>
      <c r="AL104" s="7"/>
      <c r="AM104" s="49"/>
      <c r="AN104" s="71"/>
      <c r="AO104"/>
      <c r="AP104" s="140" t="s">
        <v>232</v>
      </c>
      <c r="AQ104" s="1"/>
      <c r="AR104" s="12"/>
      <c r="AS104" s="13"/>
      <c r="AT104" s="14"/>
      <c r="AU104" s="93">
        <f>AR104*AS104</f>
        <v>0</v>
      </c>
      <c r="AV104" s="7"/>
      <c r="AW104" s="15"/>
      <c r="AX104" s="7"/>
      <c r="AY104" s="49"/>
      <c r="AZ104" s="71"/>
    </row>
    <row r="105" spans="3:52" s="2" customFormat="1" ht="12.75" x14ac:dyDescent="0.2">
      <c r="C105" s="65" t="str">
        <f>'Begroting Totale Project'!C103</f>
        <v>Activiteit 4.4, kosten</v>
      </c>
      <c r="D105" s="109">
        <f t="shared" si="11"/>
        <v>0</v>
      </c>
      <c r="F105" s="140" t="s">
        <v>233</v>
      </c>
      <c r="G105" s="1"/>
      <c r="H105" s="12"/>
      <c r="I105" s="13"/>
      <c r="J105" s="14"/>
      <c r="K105" s="93">
        <f>H105*I105</f>
        <v>0</v>
      </c>
      <c r="L105" s="7"/>
      <c r="M105" s="15"/>
      <c r="N105" s="7"/>
      <c r="O105" s="49"/>
      <c r="P105" s="71"/>
      <c r="R105" s="140" t="s">
        <v>233</v>
      </c>
      <c r="S105" s="1"/>
      <c r="T105" s="12"/>
      <c r="U105" s="13"/>
      <c r="V105" s="14"/>
      <c r="W105" s="93">
        <f>T105*U105</f>
        <v>0</v>
      </c>
      <c r="X105" s="7"/>
      <c r="Y105" s="15"/>
      <c r="Z105" s="7"/>
      <c r="AA105" s="49"/>
      <c r="AB105" s="71"/>
      <c r="AD105" s="140" t="s">
        <v>233</v>
      </c>
      <c r="AE105" s="1"/>
      <c r="AF105" s="12"/>
      <c r="AG105" s="13"/>
      <c r="AH105" s="14"/>
      <c r="AI105" s="93">
        <f>AF105*AG105</f>
        <v>0</v>
      </c>
      <c r="AJ105" s="7"/>
      <c r="AK105" s="15"/>
      <c r="AL105" s="7"/>
      <c r="AM105" s="49"/>
      <c r="AN105" s="71"/>
      <c r="AO105"/>
      <c r="AP105" s="140" t="s">
        <v>233</v>
      </c>
      <c r="AQ105" s="1"/>
      <c r="AR105" s="12"/>
      <c r="AS105" s="13"/>
      <c r="AT105" s="14"/>
      <c r="AU105" s="93">
        <f>AR105*AS105</f>
        <v>0</v>
      </c>
      <c r="AV105" s="7"/>
      <c r="AW105" s="15"/>
      <c r="AX105" s="7"/>
      <c r="AY105" s="49"/>
      <c r="AZ105" s="71"/>
    </row>
    <row r="106" spans="3:52" s="2" customFormat="1" ht="12.75"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ht="12.75"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ht="12.75"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
        <v>80</v>
      </c>
      <c r="G112" s="79"/>
      <c r="H112" s="79"/>
      <c r="I112" s="79"/>
      <c r="J112" s="69"/>
      <c r="K112" s="79"/>
      <c r="L112" s="80"/>
      <c r="M112" s="79"/>
      <c r="N112" s="80"/>
      <c r="O112" s="81"/>
      <c r="P112" s="70"/>
      <c r="R112" s="76" t="s">
        <v>80</v>
      </c>
      <c r="S112" s="79"/>
      <c r="T112" s="79"/>
      <c r="U112" s="79"/>
      <c r="V112" s="69"/>
      <c r="W112" s="79"/>
      <c r="X112" s="80"/>
      <c r="Y112" s="79"/>
      <c r="Z112" s="80"/>
      <c r="AA112" s="81"/>
      <c r="AB112" s="70"/>
      <c r="AD112" s="76" t="s">
        <v>80</v>
      </c>
      <c r="AE112" s="79"/>
      <c r="AF112" s="79"/>
      <c r="AG112" s="79"/>
      <c r="AH112" s="69"/>
      <c r="AI112" s="79"/>
      <c r="AJ112" s="80"/>
      <c r="AK112" s="79"/>
      <c r="AL112" s="80"/>
      <c r="AM112" s="81"/>
      <c r="AN112" s="70"/>
      <c r="AO112"/>
      <c r="AP112" s="76" t="s">
        <v>80</v>
      </c>
      <c r="AQ112" s="79"/>
      <c r="AR112" s="79"/>
      <c r="AS112" s="79"/>
      <c r="AT112" s="69"/>
      <c r="AU112" s="79"/>
      <c r="AV112" s="80"/>
      <c r="AW112" s="79"/>
      <c r="AX112" s="80"/>
      <c r="AY112" s="81"/>
      <c r="AZ112" s="70"/>
    </row>
    <row r="113" spans="3:52" s="2" customFormat="1" ht="12.75"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ht="12.75" x14ac:dyDescent="0.2">
      <c r="C114" s="65" t="str">
        <f>'Begroting Totale Project'!C112</f>
        <v>Activiteit 5.1, inzet eigen uren</v>
      </c>
      <c r="D114" s="109">
        <f>K114+W114+AI114+AU114</f>
        <v>0</v>
      </c>
      <c r="F114" s="78" t="s">
        <v>81</v>
      </c>
      <c r="G114" s="1"/>
      <c r="H114" s="12"/>
      <c r="I114" s="13"/>
      <c r="J114" s="14"/>
      <c r="K114" s="93">
        <f>H114*I114</f>
        <v>0</v>
      </c>
      <c r="L114" s="7"/>
      <c r="M114" s="15"/>
      <c r="N114" s="7"/>
      <c r="O114" s="49"/>
      <c r="P114" s="71"/>
      <c r="R114" s="78" t="s">
        <v>81</v>
      </c>
      <c r="S114" s="1"/>
      <c r="T114" s="12"/>
      <c r="U114" s="13"/>
      <c r="V114" s="14"/>
      <c r="W114" s="93">
        <f>T114*U114</f>
        <v>0</v>
      </c>
      <c r="X114" s="7"/>
      <c r="Y114" s="15"/>
      <c r="Z114" s="7"/>
      <c r="AA114" s="49"/>
      <c r="AB114" s="71"/>
      <c r="AD114" s="78" t="s">
        <v>81</v>
      </c>
      <c r="AE114" s="1"/>
      <c r="AF114" s="12"/>
      <c r="AG114" s="13"/>
      <c r="AH114" s="14"/>
      <c r="AI114" s="93">
        <f>AF114*AG114</f>
        <v>0</v>
      </c>
      <c r="AJ114" s="7"/>
      <c r="AK114" s="15"/>
      <c r="AL114" s="7"/>
      <c r="AM114" s="49"/>
      <c r="AN114" s="71"/>
      <c r="AO114"/>
      <c r="AP114" s="78" t="s">
        <v>81</v>
      </c>
      <c r="AQ114" s="1"/>
      <c r="AR114" s="12"/>
      <c r="AS114" s="13"/>
      <c r="AT114" s="14"/>
      <c r="AU114" s="93">
        <f>AR114*AS114</f>
        <v>0</v>
      </c>
      <c r="AV114" s="7"/>
      <c r="AW114" s="15"/>
      <c r="AX114" s="7"/>
      <c r="AY114" s="49"/>
      <c r="AZ114" s="71"/>
    </row>
    <row r="115" spans="3:52" s="2" customFormat="1" ht="12.75" x14ac:dyDescent="0.2">
      <c r="C115" s="65" t="str">
        <f>'Begroting Totale Project'!C113</f>
        <v>Activiteit 5.2, inzet eigen uren</v>
      </c>
      <c r="D115" s="109">
        <f t="shared" ref="D115:D117" si="12">K115+W115+AI115+AU115</f>
        <v>0</v>
      </c>
      <c r="F115" s="78" t="s">
        <v>82</v>
      </c>
      <c r="G115" s="1"/>
      <c r="H115" s="12"/>
      <c r="I115" s="13"/>
      <c r="J115" s="14"/>
      <c r="K115" s="93">
        <f>H115*I115</f>
        <v>0</v>
      </c>
      <c r="L115" s="7"/>
      <c r="M115" s="15"/>
      <c r="N115" s="7"/>
      <c r="O115" s="49"/>
      <c r="P115" s="71"/>
      <c r="R115" s="78" t="s">
        <v>82</v>
      </c>
      <c r="S115" s="1"/>
      <c r="T115" s="12"/>
      <c r="U115" s="13"/>
      <c r="V115" s="14"/>
      <c r="W115" s="93">
        <f>T115*U115</f>
        <v>0</v>
      </c>
      <c r="X115" s="7"/>
      <c r="Y115" s="15"/>
      <c r="Z115" s="7"/>
      <c r="AA115" s="49"/>
      <c r="AB115" s="71"/>
      <c r="AD115" s="78" t="s">
        <v>82</v>
      </c>
      <c r="AE115" s="1"/>
      <c r="AF115" s="12"/>
      <c r="AG115" s="13"/>
      <c r="AH115" s="14"/>
      <c r="AI115" s="93">
        <f>AF115*AG115</f>
        <v>0</v>
      </c>
      <c r="AJ115" s="7"/>
      <c r="AK115" s="15"/>
      <c r="AL115" s="7"/>
      <c r="AM115" s="49"/>
      <c r="AN115" s="71"/>
      <c r="AO115"/>
      <c r="AP115" s="78" t="s">
        <v>82</v>
      </c>
      <c r="AQ115" s="1"/>
      <c r="AR115" s="12"/>
      <c r="AS115" s="13"/>
      <c r="AT115" s="14"/>
      <c r="AU115" s="93">
        <f>AR115*AS115</f>
        <v>0</v>
      </c>
      <c r="AV115" s="7"/>
      <c r="AW115" s="15"/>
      <c r="AX115" s="7"/>
      <c r="AY115" s="49"/>
      <c r="AZ115" s="71"/>
    </row>
    <row r="116" spans="3:52" s="2" customFormat="1" ht="12.75" x14ac:dyDescent="0.2">
      <c r="C116" s="65" t="str">
        <f>'Begroting Totale Project'!C114</f>
        <v>Activiteit 5.3, inzet eigen uren</v>
      </c>
      <c r="D116" s="109">
        <f t="shared" si="12"/>
        <v>0</v>
      </c>
      <c r="F116" s="78" t="s">
        <v>83</v>
      </c>
      <c r="G116" s="1"/>
      <c r="H116" s="12"/>
      <c r="I116" s="13"/>
      <c r="J116" s="14"/>
      <c r="K116" s="93">
        <f>H116*I116</f>
        <v>0</v>
      </c>
      <c r="L116" s="7"/>
      <c r="M116" s="15"/>
      <c r="N116" s="7"/>
      <c r="O116" s="49"/>
      <c r="P116" s="71"/>
      <c r="R116" s="78" t="s">
        <v>83</v>
      </c>
      <c r="S116" s="1"/>
      <c r="T116" s="12"/>
      <c r="U116" s="13"/>
      <c r="V116" s="14"/>
      <c r="W116" s="93">
        <f>T116*U116</f>
        <v>0</v>
      </c>
      <c r="X116" s="7"/>
      <c r="Y116" s="15"/>
      <c r="Z116" s="7"/>
      <c r="AA116" s="49"/>
      <c r="AB116" s="71"/>
      <c r="AD116" s="78" t="s">
        <v>83</v>
      </c>
      <c r="AE116" s="1"/>
      <c r="AF116" s="12"/>
      <c r="AG116" s="13"/>
      <c r="AH116" s="14"/>
      <c r="AI116" s="93">
        <f>AF116*AG116</f>
        <v>0</v>
      </c>
      <c r="AJ116" s="7"/>
      <c r="AK116" s="15"/>
      <c r="AL116" s="7"/>
      <c r="AM116" s="49"/>
      <c r="AN116" s="71"/>
      <c r="AO116"/>
      <c r="AP116" s="78" t="s">
        <v>83</v>
      </c>
      <c r="AQ116" s="1"/>
      <c r="AR116" s="12"/>
      <c r="AS116" s="13"/>
      <c r="AT116" s="14"/>
      <c r="AU116" s="93">
        <f>AR116*AS116</f>
        <v>0</v>
      </c>
      <c r="AV116" s="7"/>
      <c r="AW116" s="15"/>
      <c r="AX116" s="7"/>
      <c r="AY116" s="49"/>
      <c r="AZ116" s="71"/>
    </row>
    <row r="117" spans="3:52" s="2" customFormat="1" ht="12.75" x14ac:dyDescent="0.2">
      <c r="C117" s="65" t="str">
        <f>'Begroting Totale Project'!C115</f>
        <v>Activiteit 5.4, inzet eigen uren</v>
      </c>
      <c r="D117" s="109">
        <f t="shared" si="12"/>
        <v>0</v>
      </c>
      <c r="F117" s="78" t="s">
        <v>84</v>
      </c>
      <c r="G117" s="1"/>
      <c r="H117" s="12"/>
      <c r="I117" s="13"/>
      <c r="J117" s="4"/>
      <c r="K117" s="93">
        <f>H117*I117</f>
        <v>0</v>
      </c>
      <c r="L117" s="7"/>
      <c r="M117" s="15"/>
      <c r="N117" s="7"/>
      <c r="O117" s="49"/>
      <c r="P117" s="71"/>
      <c r="R117" s="78" t="s">
        <v>84</v>
      </c>
      <c r="S117" s="1"/>
      <c r="T117" s="12"/>
      <c r="U117" s="13"/>
      <c r="V117" s="4"/>
      <c r="W117" s="93">
        <f>T117*U117</f>
        <v>0</v>
      </c>
      <c r="X117" s="7"/>
      <c r="Y117" s="15"/>
      <c r="Z117" s="7"/>
      <c r="AA117" s="49"/>
      <c r="AB117" s="71"/>
      <c r="AD117" s="78" t="s">
        <v>84</v>
      </c>
      <c r="AE117" s="1"/>
      <c r="AF117" s="12"/>
      <c r="AG117" s="13"/>
      <c r="AH117" s="4"/>
      <c r="AI117" s="93">
        <f>AF117*AG117</f>
        <v>0</v>
      </c>
      <c r="AJ117" s="7"/>
      <c r="AK117" s="15"/>
      <c r="AL117" s="7"/>
      <c r="AM117" s="49"/>
      <c r="AN117" s="71"/>
      <c r="AO117"/>
      <c r="AP117" s="78" t="s">
        <v>84</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ht="12.75"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ht="12.75"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ht="12.75" x14ac:dyDescent="0.2">
      <c r="C121" s="65" t="str">
        <f>'Begroting Totale Project'!C119</f>
        <v>Activiteit 5.1, inhuur</v>
      </c>
      <c r="D121" s="109">
        <f>K121+W121+AI121+AU121</f>
        <v>0</v>
      </c>
      <c r="F121" s="78" t="s">
        <v>155</v>
      </c>
      <c r="G121" s="1"/>
      <c r="H121" s="1"/>
      <c r="I121" s="94"/>
      <c r="J121" s="4"/>
      <c r="K121" s="93">
        <f>H121*I121</f>
        <v>0</v>
      </c>
      <c r="L121" s="7"/>
      <c r="M121" s="15"/>
      <c r="N121" s="7"/>
      <c r="O121" s="49"/>
      <c r="P121" s="71"/>
      <c r="R121" s="78" t="s">
        <v>155</v>
      </c>
      <c r="S121" s="1"/>
      <c r="T121" s="1"/>
      <c r="U121" s="94"/>
      <c r="V121" s="4"/>
      <c r="W121" s="93">
        <f>T121*U121</f>
        <v>0</v>
      </c>
      <c r="X121" s="7"/>
      <c r="Y121" s="15"/>
      <c r="Z121" s="7"/>
      <c r="AA121" s="49"/>
      <c r="AB121" s="71"/>
      <c r="AD121" s="78" t="s">
        <v>155</v>
      </c>
      <c r="AE121" s="1"/>
      <c r="AF121" s="1"/>
      <c r="AG121" s="94"/>
      <c r="AH121" s="4"/>
      <c r="AI121" s="93">
        <f>AF121*AG121</f>
        <v>0</v>
      </c>
      <c r="AJ121" s="7"/>
      <c r="AK121" s="15"/>
      <c r="AL121" s="7"/>
      <c r="AM121" s="49"/>
      <c r="AN121" s="71"/>
      <c r="AO121"/>
      <c r="AP121" s="78" t="s">
        <v>155</v>
      </c>
      <c r="AQ121" s="1"/>
      <c r="AR121" s="1"/>
      <c r="AS121" s="94"/>
      <c r="AT121" s="4"/>
      <c r="AU121" s="93">
        <f>AR121*AS121</f>
        <v>0</v>
      </c>
      <c r="AV121" s="7"/>
      <c r="AW121" s="15"/>
      <c r="AX121" s="7"/>
      <c r="AY121" s="49"/>
      <c r="AZ121" s="71"/>
    </row>
    <row r="122" spans="3:52" s="2" customFormat="1" ht="12.75" x14ac:dyDescent="0.2">
      <c r="C122" s="65" t="str">
        <f>'Begroting Totale Project'!C120</f>
        <v>Activiteit 5.2, inhuur</v>
      </c>
      <c r="D122" s="109">
        <f t="shared" ref="D122:D124" si="13">K122+W122+AI122+AU122</f>
        <v>0</v>
      </c>
      <c r="F122" s="78" t="s">
        <v>156</v>
      </c>
      <c r="G122" s="1"/>
      <c r="H122" s="1"/>
      <c r="I122" s="94"/>
      <c r="J122" s="4"/>
      <c r="K122" s="93">
        <f>H122*I122</f>
        <v>0</v>
      </c>
      <c r="L122" s="7"/>
      <c r="M122" s="15"/>
      <c r="N122" s="7"/>
      <c r="O122" s="49"/>
      <c r="P122" s="71"/>
      <c r="R122" s="78" t="s">
        <v>156</v>
      </c>
      <c r="S122" s="1"/>
      <c r="T122" s="1"/>
      <c r="U122" s="94"/>
      <c r="V122" s="4"/>
      <c r="W122" s="93">
        <f>T122*U122</f>
        <v>0</v>
      </c>
      <c r="X122" s="7"/>
      <c r="Y122" s="15"/>
      <c r="Z122" s="7"/>
      <c r="AA122" s="49"/>
      <c r="AB122" s="71"/>
      <c r="AD122" s="78" t="s">
        <v>156</v>
      </c>
      <c r="AE122" s="1"/>
      <c r="AF122" s="1"/>
      <c r="AG122" s="94"/>
      <c r="AH122" s="4"/>
      <c r="AI122" s="93">
        <f>AF122*AG122</f>
        <v>0</v>
      </c>
      <c r="AJ122" s="7"/>
      <c r="AK122" s="15"/>
      <c r="AL122" s="7"/>
      <c r="AM122" s="49"/>
      <c r="AN122" s="71"/>
      <c r="AO122"/>
      <c r="AP122" s="78" t="s">
        <v>156</v>
      </c>
      <c r="AQ122" s="1"/>
      <c r="AR122" s="1"/>
      <c r="AS122" s="94"/>
      <c r="AT122" s="4"/>
      <c r="AU122" s="93">
        <f>AR122*AS122</f>
        <v>0</v>
      </c>
      <c r="AV122" s="7"/>
      <c r="AW122" s="15"/>
      <c r="AX122" s="7"/>
      <c r="AY122" s="49"/>
      <c r="AZ122" s="71"/>
    </row>
    <row r="123" spans="3:52" s="2" customFormat="1" ht="12.75" x14ac:dyDescent="0.2">
      <c r="C123" s="65" t="str">
        <f>'Begroting Totale Project'!C121</f>
        <v>Activiteit 5.3, inhuur</v>
      </c>
      <c r="D123" s="109">
        <f t="shared" si="13"/>
        <v>0</v>
      </c>
      <c r="F123" s="78" t="s">
        <v>157</v>
      </c>
      <c r="G123" s="1"/>
      <c r="H123" s="1"/>
      <c r="I123" s="94"/>
      <c r="J123" s="4"/>
      <c r="K123" s="93">
        <f>H123*I123</f>
        <v>0</v>
      </c>
      <c r="L123" s="7"/>
      <c r="M123" s="15"/>
      <c r="N123" s="7"/>
      <c r="O123" s="49"/>
      <c r="P123" s="71"/>
      <c r="R123" s="78" t="s">
        <v>157</v>
      </c>
      <c r="S123" s="1"/>
      <c r="T123" s="1"/>
      <c r="U123" s="94"/>
      <c r="V123" s="4"/>
      <c r="W123" s="93">
        <f>T123*U123</f>
        <v>0</v>
      </c>
      <c r="X123" s="7"/>
      <c r="Y123" s="15"/>
      <c r="Z123" s="7"/>
      <c r="AA123" s="49"/>
      <c r="AB123" s="71"/>
      <c r="AD123" s="78" t="s">
        <v>157</v>
      </c>
      <c r="AE123" s="1"/>
      <c r="AF123" s="1"/>
      <c r="AG123" s="94"/>
      <c r="AH123" s="4"/>
      <c r="AI123" s="93">
        <f>AF123*AG123</f>
        <v>0</v>
      </c>
      <c r="AJ123" s="7"/>
      <c r="AK123" s="15"/>
      <c r="AL123" s="7"/>
      <c r="AM123" s="49"/>
      <c r="AN123" s="71"/>
      <c r="AO123"/>
      <c r="AP123" s="78" t="s">
        <v>157</v>
      </c>
      <c r="AQ123" s="1"/>
      <c r="AR123" s="1"/>
      <c r="AS123" s="94"/>
      <c r="AT123" s="4"/>
      <c r="AU123" s="93">
        <f>AR123*AS123</f>
        <v>0</v>
      </c>
      <c r="AV123" s="7"/>
      <c r="AW123" s="15"/>
      <c r="AX123" s="7"/>
      <c r="AY123" s="49"/>
      <c r="AZ123" s="71"/>
    </row>
    <row r="124" spans="3:52" s="2" customFormat="1" ht="12.75" x14ac:dyDescent="0.2">
      <c r="C124" s="65" t="str">
        <f>'Begroting Totale Project'!C122</f>
        <v>Activiteit 5.4, inhuur</v>
      </c>
      <c r="D124" s="109">
        <f t="shared" si="13"/>
        <v>0</v>
      </c>
      <c r="F124" s="78" t="s">
        <v>158</v>
      </c>
      <c r="G124" s="1"/>
      <c r="H124" s="1"/>
      <c r="I124" s="94"/>
      <c r="J124" s="4"/>
      <c r="K124" s="93">
        <f>H124*I124</f>
        <v>0</v>
      </c>
      <c r="L124" s="7"/>
      <c r="M124" s="15"/>
      <c r="N124" s="7"/>
      <c r="O124" s="49"/>
      <c r="P124" s="71"/>
      <c r="R124" s="78" t="s">
        <v>158</v>
      </c>
      <c r="S124" s="1"/>
      <c r="T124" s="1"/>
      <c r="U124" s="94"/>
      <c r="V124" s="4"/>
      <c r="W124" s="93">
        <f>T124*U124</f>
        <v>0</v>
      </c>
      <c r="X124" s="7"/>
      <c r="Y124" s="15"/>
      <c r="Z124" s="7"/>
      <c r="AA124" s="49"/>
      <c r="AB124" s="71"/>
      <c r="AD124" s="78" t="s">
        <v>158</v>
      </c>
      <c r="AE124" s="1"/>
      <c r="AF124" s="1"/>
      <c r="AG124" s="94"/>
      <c r="AH124" s="4"/>
      <c r="AI124" s="93">
        <f>AF124*AG124</f>
        <v>0</v>
      </c>
      <c r="AJ124" s="7"/>
      <c r="AK124" s="15"/>
      <c r="AL124" s="7"/>
      <c r="AM124" s="49"/>
      <c r="AN124" s="71"/>
      <c r="AO124"/>
      <c r="AP124" s="78" t="s">
        <v>158</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ht="12.75"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ht="12.75"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ht="12.75" x14ac:dyDescent="0.2">
      <c r="C128" s="65" t="str">
        <f>'Begroting Totale Project'!C126</f>
        <v>Activiteit 5.1, kosten</v>
      </c>
      <c r="D128" s="109">
        <f>K128+W128+AI128+AU128</f>
        <v>0</v>
      </c>
      <c r="F128" s="140" t="s">
        <v>202</v>
      </c>
      <c r="G128" s="1"/>
      <c r="H128" s="12"/>
      <c r="I128" s="13"/>
      <c r="J128" s="14"/>
      <c r="K128" s="93">
        <f>H128*I128</f>
        <v>0</v>
      </c>
      <c r="L128" s="7"/>
      <c r="M128" s="15"/>
      <c r="N128" s="7"/>
      <c r="O128" s="49"/>
      <c r="P128" s="71"/>
      <c r="R128" s="140" t="s">
        <v>202</v>
      </c>
      <c r="S128" s="1"/>
      <c r="T128" s="12"/>
      <c r="U128" s="13"/>
      <c r="V128" s="14"/>
      <c r="W128" s="93">
        <f>T128*U128</f>
        <v>0</v>
      </c>
      <c r="X128" s="7"/>
      <c r="Y128" s="15"/>
      <c r="Z128" s="7"/>
      <c r="AA128" s="49"/>
      <c r="AB128" s="71"/>
      <c r="AD128" s="140" t="s">
        <v>202</v>
      </c>
      <c r="AE128" s="1"/>
      <c r="AF128" s="12"/>
      <c r="AG128" s="13"/>
      <c r="AH128" s="14"/>
      <c r="AI128" s="93">
        <f>AF128*AG128</f>
        <v>0</v>
      </c>
      <c r="AJ128" s="7"/>
      <c r="AK128" s="15"/>
      <c r="AL128" s="7"/>
      <c r="AM128" s="49"/>
      <c r="AN128" s="71"/>
      <c r="AO128"/>
      <c r="AP128" s="140" t="s">
        <v>202</v>
      </c>
      <c r="AQ128" s="1"/>
      <c r="AR128" s="12"/>
      <c r="AS128" s="13"/>
      <c r="AT128" s="14"/>
      <c r="AU128" s="93">
        <f>AR128*AS128</f>
        <v>0</v>
      </c>
      <c r="AV128" s="7"/>
      <c r="AW128" s="15"/>
      <c r="AX128" s="7"/>
      <c r="AY128" s="49"/>
      <c r="AZ128" s="71"/>
    </row>
    <row r="129" spans="3:52" s="2" customFormat="1" ht="12.75" x14ac:dyDescent="0.2">
      <c r="C129" s="65" t="str">
        <f>'Begroting Totale Project'!C127</f>
        <v>Activiteit 5.2, kosten</v>
      </c>
      <c r="D129" s="109">
        <f t="shared" ref="D129:D131" si="14">K129+W129+AI129+AU129</f>
        <v>0</v>
      </c>
      <c r="F129" s="140" t="s">
        <v>203</v>
      </c>
      <c r="G129" s="1"/>
      <c r="H129" s="12"/>
      <c r="I129" s="13"/>
      <c r="J129" s="14"/>
      <c r="K129" s="93">
        <f>H129*I129</f>
        <v>0</v>
      </c>
      <c r="L129" s="7"/>
      <c r="M129" s="15"/>
      <c r="N129" s="7"/>
      <c r="O129" s="49"/>
      <c r="P129" s="71"/>
      <c r="R129" s="140" t="s">
        <v>203</v>
      </c>
      <c r="S129" s="1"/>
      <c r="T129" s="12"/>
      <c r="U129" s="13"/>
      <c r="V129" s="14"/>
      <c r="W129" s="93">
        <f>T129*U129</f>
        <v>0</v>
      </c>
      <c r="X129" s="7"/>
      <c r="Y129" s="15"/>
      <c r="Z129" s="7"/>
      <c r="AA129" s="49"/>
      <c r="AB129" s="71"/>
      <c r="AD129" s="140" t="s">
        <v>203</v>
      </c>
      <c r="AE129" s="1"/>
      <c r="AF129" s="12"/>
      <c r="AG129" s="13"/>
      <c r="AH129" s="14"/>
      <c r="AI129" s="93">
        <f>AF129*AG129</f>
        <v>0</v>
      </c>
      <c r="AJ129" s="7"/>
      <c r="AK129" s="15"/>
      <c r="AL129" s="7"/>
      <c r="AM129" s="49"/>
      <c r="AN129" s="71"/>
      <c r="AO129"/>
      <c r="AP129" s="140" t="s">
        <v>203</v>
      </c>
      <c r="AQ129" s="1"/>
      <c r="AR129" s="12"/>
      <c r="AS129" s="13"/>
      <c r="AT129" s="14"/>
      <c r="AU129" s="93">
        <f>AR129*AS129</f>
        <v>0</v>
      </c>
      <c r="AV129" s="7"/>
      <c r="AW129" s="15"/>
      <c r="AX129" s="7"/>
      <c r="AY129" s="49"/>
      <c r="AZ129" s="71"/>
    </row>
    <row r="130" spans="3:52" s="2" customFormat="1" ht="12.75" x14ac:dyDescent="0.2">
      <c r="C130" s="65" t="str">
        <f>'Begroting Totale Project'!C128</f>
        <v>Activiteit 5.3, kosten</v>
      </c>
      <c r="D130" s="109">
        <f t="shared" si="14"/>
        <v>0</v>
      </c>
      <c r="F130" s="140" t="s">
        <v>234</v>
      </c>
      <c r="G130" s="1"/>
      <c r="H130" s="12"/>
      <c r="I130" s="13"/>
      <c r="J130" s="14"/>
      <c r="K130" s="93">
        <f>H130*I130</f>
        <v>0</v>
      </c>
      <c r="L130" s="7"/>
      <c r="M130" s="15"/>
      <c r="N130" s="7"/>
      <c r="O130" s="49"/>
      <c r="P130" s="71"/>
      <c r="R130" s="140" t="s">
        <v>234</v>
      </c>
      <c r="S130" s="1"/>
      <c r="T130" s="12"/>
      <c r="U130" s="13"/>
      <c r="V130" s="14"/>
      <c r="W130" s="93">
        <f>T130*U130</f>
        <v>0</v>
      </c>
      <c r="X130" s="7"/>
      <c r="Y130" s="15"/>
      <c r="Z130" s="7"/>
      <c r="AA130" s="49"/>
      <c r="AB130" s="71"/>
      <c r="AD130" s="140" t="s">
        <v>234</v>
      </c>
      <c r="AE130" s="1"/>
      <c r="AF130" s="12"/>
      <c r="AG130" s="13"/>
      <c r="AH130" s="14"/>
      <c r="AI130" s="93">
        <f>AF130*AG130</f>
        <v>0</v>
      </c>
      <c r="AJ130" s="7"/>
      <c r="AK130" s="15"/>
      <c r="AL130" s="7"/>
      <c r="AM130" s="49"/>
      <c r="AN130" s="71"/>
      <c r="AO130"/>
      <c r="AP130" s="140" t="s">
        <v>234</v>
      </c>
      <c r="AQ130" s="1"/>
      <c r="AR130" s="12"/>
      <c r="AS130" s="13"/>
      <c r="AT130" s="14"/>
      <c r="AU130" s="93">
        <f>AR130*AS130</f>
        <v>0</v>
      </c>
      <c r="AV130" s="7"/>
      <c r="AW130" s="15"/>
      <c r="AX130" s="7"/>
      <c r="AY130" s="49"/>
      <c r="AZ130" s="71"/>
    </row>
    <row r="131" spans="3:52" s="2" customFormat="1" ht="12.75" x14ac:dyDescent="0.2">
      <c r="C131" s="65" t="str">
        <f>'Begroting Totale Project'!C129</f>
        <v>Activiteit 5.4, kosten</v>
      </c>
      <c r="D131" s="109">
        <f t="shared" si="14"/>
        <v>0</v>
      </c>
      <c r="F131" s="140" t="s">
        <v>235</v>
      </c>
      <c r="G131" s="1"/>
      <c r="H131" s="12"/>
      <c r="I131" s="13"/>
      <c r="J131" s="14"/>
      <c r="K131" s="93">
        <f>H131*I131</f>
        <v>0</v>
      </c>
      <c r="L131" s="7"/>
      <c r="M131" s="15"/>
      <c r="N131" s="7"/>
      <c r="O131" s="49"/>
      <c r="P131" s="71"/>
      <c r="R131" s="140" t="s">
        <v>235</v>
      </c>
      <c r="S131" s="1"/>
      <c r="T131" s="12"/>
      <c r="U131" s="13"/>
      <c r="V131" s="14"/>
      <c r="W131" s="93">
        <f>T131*U131</f>
        <v>0</v>
      </c>
      <c r="X131" s="7"/>
      <c r="Y131" s="15"/>
      <c r="Z131" s="7"/>
      <c r="AA131" s="49"/>
      <c r="AB131" s="71"/>
      <c r="AD131" s="140" t="s">
        <v>235</v>
      </c>
      <c r="AE131" s="1"/>
      <c r="AF131" s="12"/>
      <c r="AG131" s="13"/>
      <c r="AH131" s="14"/>
      <c r="AI131" s="93">
        <f>AF131*AG131</f>
        <v>0</v>
      </c>
      <c r="AJ131" s="7"/>
      <c r="AK131" s="15"/>
      <c r="AL131" s="7"/>
      <c r="AM131" s="49"/>
      <c r="AN131" s="71"/>
      <c r="AO131"/>
      <c r="AP131" s="140" t="s">
        <v>235</v>
      </c>
      <c r="AQ131" s="1"/>
      <c r="AR131" s="12"/>
      <c r="AS131" s="13"/>
      <c r="AT131" s="14"/>
      <c r="AU131" s="93">
        <f>AR131*AS131</f>
        <v>0</v>
      </c>
      <c r="AV131" s="7"/>
      <c r="AW131" s="15"/>
      <c r="AX131" s="7"/>
      <c r="AY131" s="49"/>
      <c r="AZ131" s="71"/>
    </row>
    <row r="132" spans="3:52" s="2" customFormat="1" ht="12.75"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ht="12.75"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ht="12.75"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
        <v>85</v>
      </c>
      <c r="G138" s="79"/>
      <c r="H138" s="79"/>
      <c r="I138" s="79"/>
      <c r="J138" s="69"/>
      <c r="K138" s="79"/>
      <c r="L138" s="80"/>
      <c r="M138" s="79"/>
      <c r="N138" s="80"/>
      <c r="O138" s="81"/>
      <c r="P138" s="70"/>
      <c r="R138" s="76" t="s">
        <v>85</v>
      </c>
      <c r="S138" s="79"/>
      <c r="T138" s="79"/>
      <c r="U138" s="79"/>
      <c r="V138" s="69"/>
      <c r="W138" s="79"/>
      <c r="X138" s="80"/>
      <c r="Y138" s="79"/>
      <c r="Z138" s="80"/>
      <c r="AA138" s="81"/>
      <c r="AB138" s="70"/>
      <c r="AD138" s="76" t="s">
        <v>85</v>
      </c>
      <c r="AE138" s="79"/>
      <c r="AF138" s="79"/>
      <c r="AG138" s="79"/>
      <c r="AH138" s="69"/>
      <c r="AI138" s="79"/>
      <c r="AJ138" s="80"/>
      <c r="AK138" s="79"/>
      <c r="AL138" s="80"/>
      <c r="AM138" s="81"/>
      <c r="AN138" s="70"/>
      <c r="AO138"/>
      <c r="AP138" s="76" t="s">
        <v>85</v>
      </c>
      <c r="AQ138" s="79"/>
      <c r="AR138" s="79"/>
      <c r="AS138" s="79"/>
      <c r="AT138" s="69"/>
      <c r="AU138" s="79"/>
      <c r="AV138" s="80"/>
      <c r="AW138" s="79"/>
      <c r="AX138" s="80"/>
      <c r="AY138" s="81"/>
      <c r="AZ138" s="70"/>
    </row>
    <row r="139" spans="3:52" s="2" customFormat="1" ht="12.75"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ht="12.75" x14ac:dyDescent="0.2">
      <c r="C140" s="65" t="str">
        <f>'Begroting Totale Project'!C138</f>
        <v>Activiteit 6.1, inzet eigen uren</v>
      </c>
      <c r="D140" s="109">
        <f>K140+W140+AI140+AU140</f>
        <v>0</v>
      </c>
      <c r="F140" s="78" t="s">
        <v>90</v>
      </c>
      <c r="G140" s="1"/>
      <c r="H140" s="12"/>
      <c r="I140" s="13"/>
      <c r="J140" s="14"/>
      <c r="K140" s="93">
        <f>H140*I140</f>
        <v>0</v>
      </c>
      <c r="L140" s="7"/>
      <c r="M140" s="15"/>
      <c r="N140" s="7"/>
      <c r="O140" s="49"/>
      <c r="P140" s="71"/>
      <c r="R140" s="78" t="s">
        <v>90</v>
      </c>
      <c r="S140" s="1"/>
      <c r="T140" s="12"/>
      <c r="U140" s="13"/>
      <c r="V140" s="14"/>
      <c r="W140" s="93">
        <f>T140*U140</f>
        <v>0</v>
      </c>
      <c r="X140" s="7"/>
      <c r="Y140" s="15"/>
      <c r="Z140" s="7"/>
      <c r="AA140" s="49"/>
      <c r="AB140" s="71"/>
      <c r="AD140" s="78" t="s">
        <v>90</v>
      </c>
      <c r="AE140" s="1"/>
      <c r="AF140" s="12"/>
      <c r="AG140" s="13"/>
      <c r="AH140" s="14"/>
      <c r="AI140" s="93">
        <f>AF140*AG140</f>
        <v>0</v>
      </c>
      <c r="AJ140" s="7"/>
      <c r="AK140" s="15"/>
      <c r="AL140" s="7"/>
      <c r="AM140" s="49"/>
      <c r="AN140" s="71"/>
      <c r="AO140"/>
      <c r="AP140" s="78" t="s">
        <v>90</v>
      </c>
      <c r="AQ140" s="1"/>
      <c r="AR140" s="12"/>
      <c r="AS140" s="13"/>
      <c r="AT140" s="14"/>
      <c r="AU140" s="93">
        <f>AR140*AS140</f>
        <v>0</v>
      </c>
      <c r="AV140" s="7"/>
      <c r="AW140" s="15"/>
      <c r="AX140" s="7"/>
      <c r="AY140" s="49"/>
      <c r="AZ140" s="71"/>
    </row>
    <row r="141" spans="3:52" s="2" customFormat="1" ht="12.75" x14ac:dyDescent="0.2">
      <c r="C141" s="65" t="str">
        <f>'Begroting Totale Project'!C139</f>
        <v>Activiteit 6.2, inzet eigen uren</v>
      </c>
      <c r="D141" s="109">
        <f t="shared" ref="D141:D143" si="15">K141+W141+AI141+AU141</f>
        <v>0</v>
      </c>
      <c r="F141" s="78" t="s">
        <v>91</v>
      </c>
      <c r="G141" s="1"/>
      <c r="H141" s="12"/>
      <c r="I141" s="13"/>
      <c r="J141" s="14"/>
      <c r="K141" s="93">
        <f>H141*I141</f>
        <v>0</v>
      </c>
      <c r="L141" s="7"/>
      <c r="M141" s="15"/>
      <c r="N141" s="7"/>
      <c r="O141" s="49"/>
      <c r="P141" s="71"/>
      <c r="R141" s="78" t="s">
        <v>91</v>
      </c>
      <c r="S141" s="1"/>
      <c r="T141" s="12"/>
      <c r="U141" s="13"/>
      <c r="V141" s="14"/>
      <c r="W141" s="93">
        <f>T141*U141</f>
        <v>0</v>
      </c>
      <c r="X141" s="7"/>
      <c r="Y141" s="15"/>
      <c r="Z141" s="7"/>
      <c r="AA141" s="49"/>
      <c r="AB141" s="71"/>
      <c r="AD141" s="78" t="s">
        <v>91</v>
      </c>
      <c r="AE141" s="1"/>
      <c r="AF141" s="12"/>
      <c r="AG141" s="13"/>
      <c r="AH141" s="14"/>
      <c r="AI141" s="93">
        <f>AF141*AG141</f>
        <v>0</v>
      </c>
      <c r="AJ141" s="7"/>
      <c r="AK141" s="15"/>
      <c r="AL141" s="7"/>
      <c r="AM141" s="49"/>
      <c r="AN141" s="71"/>
      <c r="AO141"/>
      <c r="AP141" s="78" t="s">
        <v>91</v>
      </c>
      <c r="AQ141" s="1"/>
      <c r="AR141" s="12"/>
      <c r="AS141" s="13"/>
      <c r="AT141" s="14"/>
      <c r="AU141" s="93">
        <f>AR141*AS141</f>
        <v>0</v>
      </c>
      <c r="AV141" s="7"/>
      <c r="AW141" s="15"/>
      <c r="AX141" s="7"/>
      <c r="AY141" s="49"/>
      <c r="AZ141" s="71"/>
    </row>
    <row r="142" spans="3:52" s="2" customFormat="1" ht="12.75" x14ac:dyDescent="0.2">
      <c r="C142" s="65" t="str">
        <f>'Begroting Totale Project'!C140</f>
        <v>Activiteit 6.3, inzet eigen uren</v>
      </c>
      <c r="D142" s="109">
        <f t="shared" si="15"/>
        <v>0</v>
      </c>
      <c r="F142" s="78" t="s">
        <v>92</v>
      </c>
      <c r="G142" s="1"/>
      <c r="H142" s="12"/>
      <c r="I142" s="13"/>
      <c r="J142" s="14"/>
      <c r="K142" s="93">
        <f>H142*I142</f>
        <v>0</v>
      </c>
      <c r="L142" s="7"/>
      <c r="M142" s="15"/>
      <c r="N142" s="7"/>
      <c r="O142" s="49"/>
      <c r="P142" s="71"/>
      <c r="R142" s="78" t="s">
        <v>92</v>
      </c>
      <c r="S142" s="1"/>
      <c r="T142" s="12"/>
      <c r="U142" s="13"/>
      <c r="V142" s="14"/>
      <c r="W142" s="93">
        <f>T142*U142</f>
        <v>0</v>
      </c>
      <c r="X142" s="7"/>
      <c r="Y142" s="15"/>
      <c r="Z142" s="7"/>
      <c r="AA142" s="49"/>
      <c r="AB142" s="71"/>
      <c r="AD142" s="78" t="s">
        <v>92</v>
      </c>
      <c r="AE142" s="1"/>
      <c r="AF142" s="12"/>
      <c r="AG142" s="13"/>
      <c r="AH142" s="14"/>
      <c r="AI142" s="93">
        <f>AF142*AG142</f>
        <v>0</v>
      </c>
      <c r="AJ142" s="7"/>
      <c r="AK142" s="15"/>
      <c r="AL142" s="7"/>
      <c r="AM142" s="49"/>
      <c r="AN142" s="71"/>
      <c r="AO142"/>
      <c r="AP142" s="78" t="s">
        <v>92</v>
      </c>
      <c r="AQ142" s="1"/>
      <c r="AR142" s="12"/>
      <c r="AS142" s="13"/>
      <c r="AT142" s="14"/>
      <c r="AU142" s="93">
        <f>AR142*AS142</f>
        <v>0</v>
      </c>
      <c r="AV142" s="7"/>
      <c r="AW142" s="15"/>
      <c r="AX142" s="7"/>
      <c r="AY142" s="49"/>
      <c r="AZ142" s="71"/>
    </row>
    <row r="143" spans="3:52" s="2" customFormat="1" ht="12.75" x14ac:dyDescent="0.2">
      <c r="C143" s="65" t="str">
        <f>'Begroting Totale Project'!C141</f>
        <v>Activiteit 6.4, inzet eigen uren</v>
      </c>
      <c r="D143" s="109">
        <f t="shared" si="15"/>
        <v>0</v>
      </c>
      <c r="F143" s="78" t="s">
        <v>93</v>
      </c>
      <c r="G143" s="1"/>
      <c r="H143" s="12"/>
      <c r="I143" s="13"/>
      <c r="J143" s="4"/>
      <c r="K143" s="93">
        <f>H143*I143</f>
        <v>0</v>
      </c>
      <c r="L143" s="7"/>
      <c r="M143" s="15"/>
      <c r="N143" s="7"/>
      <c r="O143" s="49"/>
      <c r="P143" s="71"/>
      <c r="R143" s="78" t="s">
        <v>93</v>
      </c>
      <c r="S143" s="1"/>
      <c r="T143" s="12"/>
      <c r="U143" s="13"/>
      <c r="V143" s="4"/>
      <c r="W143" s="93">
        <f>T143*U143</f>
        <v>0</v>
      </c>
      <c r="X143" s="7"/>
      <c r="Y143" s="15"/>
      <c r="Z143" s="7"/>
      <c r="AA143" s="49"/>
      <c r="AB143" s="71"/>
      <c r="AD143" s="78" t="s">
        <v>93</v>
      </c>
      <c r="AE143" s="1"/>
      <c r="AF143" s="12"/>
      <c r="AG143" s="13"/>
      <c r="AH143" s="4"/>
      <c r="AI143" s="93">
        <f>AF143*AG143</f>
        <v>0</v>
      </c>
      <c r="AJ143" s="7"/>
      <c r="AK143" s="15"/>
      <c r="AL143" s="7"/>
      <c r="AM143" s="49"/>
      <c r="AN143" s="71"/>
      <c r="AO143"/>
      <c r="AP143" s="78" t="s">
        <v>93</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ht="12.75"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ht="12.75"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ht="12.75" x14ac:dyDescent="0.2">
      <c r="C147" s="65" t="str">
        <f>'Begroting Totale Project'!C145</f>
        <v>Activiteit 6.1, inhuur</v>
      </c>
      <c r="D147" s="109">
        <f>K147+W147+AI147+AU147</f>
        <v>0</v>
      </c>
      <c r="F147" s="78" t="s">
        <v>159</v>
      </c>
      <c r="G147" s="1"/>
      <c r="H147" s="1"/>
      <c r="I147" s="94"/>
      <c r="J147" s="4"/>
      <c r="K147" s="93">
        <f>H147*I147</f>
        <v>0</v>
      </c>
      <c r="L147" s="7"/>
      <c r="M147" s="15"/>
      <c r="N147" s="7"/>
      <c r="O147" s="49"/>
      <c r="P147" s="71"/>
      <c r="R147" s="78" t="s">
        <v>159</v>
      </c>
      <c r="S147" s="1"/>
      <c r="T147" s="1"/>
      <c r="U147" s="94"/>
      <c r="V147" s="4"/>
      <c r="W147" s="93">
        <f>T147*U147</f>
        <v>0</v>
      </c>
      <c r="X147" s="7"/>
      <c r="Y147" s="15"/>
      <c r="Z147" s="7"/>
      <c r="AA147" s="49"/>
      <c r="AB147" s="71"/>
      <c r="AD147" s="78" t="s">
        <v>159</v>
      </c>
      <c r="AE147" s="1"/>
      <c r="AF147" s="1"/>
      <c r="AG147" s="94"/>
      <c r="AH147" s="4"/>
      <c r="AI147" s="93">
        <f>AF147*AG147</f>
        <v>0</v>
      </c>
      <c r="AJ147" s="7"/>
      <c r="AK147" s="15"/>
      <c r="AL147" s="7"/>
      <c r="AM147" s="49"/>
      <c r="AN147" s="71"/>
      <c r="AO147"/>
      <c r="AP147" s="78" t="s">
        <v>159</v>
      </c>
      <c r="AQ147" s="1"/>
      <c r="AR147" s="1"/>
      <c r="AS147" s="94"/>
      <c r="AT147" s="4"/>
      <c r="AU147" s="93">
        <f>AR147*AS147</f>
        <v>0</v>
      </c>
      <c r="AV147" s="7"/>
      <c r="AW147" s="15"/>
      <c r="AX147" s="7"/>
      <c r="AY147" s="49"/>
      <c r="AZ147" s="71"/>
    </row>
    <row r="148" spans="3:52" s="2" customFormat="1" ht="12.75" x14ac:dyDescent="0.2">
      <c r="C148" s="65" t="str">
        <f>'Begroting Totale Project'!C146</f>
        <v>Activiteit 6.2, inhuur</v>
      </c>
      <c r="D148" s="109">
        <f t="shared" ref="D148:D150" si="16">K148+W148+AI148+AU148</f>
        <v>0</v>
      </c>
      <c r="F148" s="78" t="s">
        <v>160</v>
      </c>
      <c r="G148" s="1"/>
      <c r="H148" s="1"/>
      <c r="I148" s="94"/>
      <c r="J148" s="4"/>
      <c r="K148" s="93">
        <f>H148*I148</f>
        <v>0</v>
      </c>
      <c r="L148" s="7"/>
      <c r="M148" s="15"/>
      <c r="N148" s="7"/>
      <c r="O148" s="49"/>
      <c r="P148" s="71"/>
      <c r="R148" s="78" t="s">
        <v>160</v>
      </c>
      <c r="S148" s="1"/>
      <c r="T148" s="1"/>
      <c r="U148" s="94"/>
      <c r="V148" s="4"/>
      <c r="W148" s="93">
        <f>T148*U148</f>
        <v>0</v>
      </c>
      <c r="X148" s="7"/>
      <c r="Y148" s="15"/>
      <c r="Z148" s="7"/>
      <c r="AA148" s="49"/>
      <c r="AB148" s="71"/>
      <c r="AD148" s="78" t="s">
        <v>160</v>
      </c>
      <c r="AE148" s="1"/>
      <c r="AF148" s="1"/>
      <c r="AG148" s="94"/>
      <c r="AH148" s="4"/>
      <c r="AI148" s="93">
        <f>AF148*AG148</f>
        <v>0</v>
      </c>
      <c r="AJ148" s="7"/>
      <c r="AK148" s="15"/>
      <c r="AL148" s="7"/>
      <c r="AM148" s="49"/>
      <c r="AN148" s="71"/>
      <c r="AO148"/>
      <c r="AP148" s="78" t="s">
        <v>160</v>
      </c>
      <c r="AQ148" s="1"/>
      <c r="AR148" s="1"/>
      <c r="AS148" s="94"/>
      <c r="AT148" s="4"/>
      <c r="AU148" s="93">
        <f>AR148*AS148</f>
        <v>0</v>
      </c>
      <c r="AV148" s="7"/>
      <c r="AW148" s="15"/>
      <c r="AX148" s="7"/>
      <c r="AY148" s="49"/>
      <c r="AZ148" s="71"/>
    </row>
    <row r="149" spans="3:52" s="2" customFormat="1" ht="12.75" x14ac:dyDescent="0.2">
      <c r="C149" s="65" t="str">
        <f>'Begroting Totale Project'!C147</f>
        <v>Activiteit 6.3, inhuur</v>
      </c>
      <c r="D149" s="109">
        <f t="shared" si="16"/>
        <v>0</v>
      </c>
      <c r="F149" s="78" t="s">
        <v>161</v>
      </c>
      <c r="G149" s="1"/>
      <c r="H149" s="1"/>
      <c r="I149" s="94"/>
      <c r="J149" s="4"/>
      <c r="K149" s="93">
        <f>H149*I149</f>
        <v>0</v>
      </c>
      <c r="L149" s="7"/>
      <c r="M149" s="15"/>
      <c r="N149" s="7"/>
      <c r="O149" s="49"/>
      <c r="P149" s="71"/>
      <c r="R149" s="78" t="s">
        <v>161</v>
      </c>
      <c r="S149" s="1"/>
      <c r="T149" s="1"/>
      <c r="U149" s="94"/>
      <c r="V149" s="4"/>
      <c r="W149" s="93">
        <f>T149*U149</f>
        <v>0</v>
      </c>
      <c r="X149" s="7"/>
      <c r="Y149" s="15"/>
      <c r="Z149" s="7"/>
      <c r="AA149" s="49"/>
      <c r="AB149" s="71"/>
      <c r="AD149" s="78" t="s">
        <v>161</v>
      </c>
      <c r="AE149" s="1"/>
      <c r="AF149" s="1"/>
      <c r="AG149" s="94"/>
      <c r="AH149" s="4"/>
      <c r="AI149" s="93">
        <f>AF149*AG149</f>
        <v>0</v>
      </c>
      <c r="AJ149" s="7"/>
      <c r="AK149" s="15"/>
      <c r="AL149" s="7"/>
      <c r="AM149" s="49"/>
      <c r="AN149" s="71"/>
      <c r="AO149"/>
      <c r="AP149" s="78" t="s">
        <v>161</v>
      </c>
      <c r="AQ149" s="1"/>
      <c r="AR149" s="1"/>
      <c r="AS149" s="94"/>
      <c r="AT149" s="4"/>
      <c r="AU149" s="93">
        <f>AR149*AS149</f>
        <v>0</v>
      </c>
      <c r="AV149" s="7"/>
      <c r="AW149" s="15"/>
      <c r="AX149" s="7"/>
      <c r="AY149" s="49"/>
      <c r="AZ149" s="71"/>
    </row>
    <row r="150" spans="3:52" s="2" customFormat="1" ht="12.75" x14ac:dyDescent="0.2">
      <c r="C150" s="65" t="str">
        <f>'Begroting Totale Project'!C148</f>
        <v>Activiteit 6.4, inhuur</v>
      </c>
      <c r="D150" s="109">
        <f t="shared" si="16"/>
        <v>0</v>
      </c>
      <c r="F150" s="78" t="s">
        <v>162</v>
      </c>
      <c r="G150" s="1"/>
      <c r="H150" s="1"/>
      <c r="I150" s="94"/>
      <c r="J150" s="4"/>
      <c r="K150" s="93">
        <f>H150*I150</f>
        <v>0</v>
      </c>
      <c r="L150" s="7"/>
      <c r="M150" s="15"/>
      <c r="N150" s="7"/>
      <c r="O150" s="49"/>
      <c r="P150" s="71"/>
      <c r="R150" s="78" t="s">
        <v>162</v>
      </c>
      <c r="S150" s="1"/>
      <c r="T150" s="1"/>
      <c r="U150" s="94"/>
      <c r="V150" s="4"/>
      <c r="W150" s="93">
        <f>T150*U150</f>
        <v>0</v>
      </c>
      <c r="X150" s="7"/>
      <c r="Y150" s="15"/>
      <c r="Z150" s="7"/>
      <c r="AA150" s="49"/>
      <c r="AB150" s="71"/>
      <c r="AD150" s="78" t="s">
        <v>162</v>
      </c>
      <c r="AE150" s="1"/>
      <c r="AF150" s="1"/>
      <c r="AG150" s="94"/>
      <c r="AH150" s="4"/>
      <c r="AI150" s="93">
        <f>AF150*AG150</f>
        <v>0</v>
      </c>
      <c r="AJ150" s="7"/>
      <c r="AK150" s="15"/>
      <c r="AL150" s="7"/>
      <c r="AM150" s="49"/>
      <c r="AN150" s="71"/>
      <c r="AO150"/>
      <c r="AP150" s="78" t="s">
        <v>162</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ht="12.75"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ht="12.75"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ht="12.75" x14ac:dyDescent="0.2">
      <c r="C154" s="65" t="str">
        <f>'Begroting Totale Project'!C152</f>
        <v>Activiteit 6.1, kosten</v>
      </c>
      <c r="D154" s="109">
        <f>K154+W154+AI154+AU154</f>
        <v>0</v>
      </c>
      <c r="F154" s="140" t="s">
        <v>206</v>
      </c>
      <c r="G154" s="1"/>
      <c r="H154" s="12"/>
      <c r="I154" s="13"/>
      <c r="J154" s="14"/>
      <c r="K154" s="93">
        <f>H154*I154</f>
        <v>0</v>
      </c>
      <c r="L154" s="7"/>
      <c r="M154" s="15"/>
      <c r="N154" s="7"/>
      <c r="O154" s="49"/>
      <c r="P154" s="71"/>
      <c r="R154" s="140" t="s">
        <v>206</v>
      </c>
      <c r="S154" s="1"/>
      <c r="T154" s="12"/>
      <c r="U154" s="13"/>
      <c r="V154" s="14"/>
      <c r="W154" s="93">
        <f>T154*U154</f>
        <v>0</v>
      </c>
      <c r="X154" s="7"/>
      <c r="Y154" s="15"/>
      <c r="Z154" s="7"/>
      <c r="AA154" s="49"/>
      <c r="AB154" s="71"/>
      <c r="AD154" s="140" t="s">
        <v>206</v>
      </c>
      <c r="AE154" s="1"/>
      <c r="AF154" s="12"/>
      <c r="AG154" s="13"/>
      <c r="AH154" s="14"/>
      <c r="AI154" s="93">
        <f>AF154*AG154</f>
        <v>0</v>
      </c>
      <c r="AJ154" s="7"/>
      <c r="AK154" s="15"/>
      <c r="AL154" s="7"/>
      <c r="AM154" s="49"/>
      <c r="AN154" s="71"/>
      <c r="AO154"/>
      <c r="AP154" s="140" t="s">
        <v>206</v>
      </c>
      <c r="AQ154" s="1"/>
      <c r="AR154" s="12"/>
      <c r="AS154" s="13"/>
      <c r="AT154" s="14"/>
      <c r="AU154" s="93">
        <f>AR154*AS154</f>
        <v>0</v>
      </c>
      <c r="AV154" s="7"/>
      <c r="AW154" s="15"/>
      <c r="AX154" s="7"/>
      <c r="AY154" s="49"/>
      <c r="AZ154" s="71"/>
    </row>
    <row r="155" spans="3:52" s="2" customFormat="1" ht="12.75" x14ac:dyDescent="0.2">
      <c r="C155" s="65" t="str">
        <f>'Begroting Totale Project'!C153</f>
        <v>Activiteit 6.2, kosten</v>
      </c>
      <c r="D155" s="109">
        <f t="shared" ref="D155:D157" si="17">K155+W155+AI155+AU155</f>
        <v>0</v>
      </c>
      <c r="F155" s="140" t="s">
        <v>207</v>
      </c>
      <c r="G155" s="1"/>
      <c r="H155" s="12"/>
      <c r="I155" s="13"/>
      <c r="J155" s="14"/>
      <c r="K155" s="93">
        <f>H155*I155</f>
        <v>0</v>
      </c>
      <c r="L155" s="7"/>
      <c r="M155" s="15"/>
      <c r="N155" s="7"/>
      <c r="O155" s="49"/>
      <c r="P155" s="71"/>
      <c r="R155" s="140" t="s">
        <v>207</v>
      </c>
      <c r="S155" s="1"/>
      <c r="T155" s="12"/>
      <c r="U155" s="13"/>
      <c r="V155" s="14"/>
      <c r="W155" s="93">
        <f>T155*U155</f>
        <v>0</v>
      </c>
      <c r="X155" s="7"/>
      <c r="Y155" s="15"/>
      <c r="Z155" s="7"/>
      <c r="AA155" s="49"/>
      <c r="AB155" s="71"/>
      <c r="AD155" s="140" t="s">
        <v>207</v>
      </c>
      <c r="AE155" s="1"/>
      <c r="AF155" s="12"/>
      <c r="AG155" s="13"/>
      <c r="AH155" s="14"/>
      <c r="AI155" s="93">
        <f>AF155*AG155</f>
        <v>0</v>
      </c>
      <c r="AJ155" s="7"/>
      <c r="AK155" s="15"/>
      <c r="AL155" s="7"/>
      <c r="AM155" s="49"/>
      <c r="AN155" s="71"/>
      <c r="AO155"/>
      <c r="AP155" s="140" t="s">
        <v>207</v>
      </c>
      <c r="AQ155" s="1"/>
      <c r="AR155" s="12"/>
      <c r="AS155" s="13"/>
      <c r="AT155" s="14"/>
      <c r="AU155" s="93">
        <f>AR155*AS155</f>
        <v>0</v>
      </c>
      <c r="AV155" s="7"/>
      <c r="AW155" s="15"/>
      <c r="AX155" s="7"/>
      <c r="AY155" s="49"/>
      <c r="AZ155" s="71"/>
    </row>
    <row r="156" spans="3:52" s="2" customFormat="1" ht="12.75" x14ac:dyDescent="0.2">
      <c r="C156" s="65" t="str">
        <f>'Begroting Totale Project'!C154</f>
        <v>Activiteit 6.3, kosten</v>
      </c>
      <c r="D156" s="109">
        <f t="shared" si="17"/>
        <v>0</v>
      </c>
      <c r="F156" s="140" t="s">
        <v>236</v>
      </c>
      <c r="G156" s="1"/>
      <c r="H156" s="12"/>
      <c r="I156" s="13"/>
      <c r="J156" s="14"/>
      <c r="K156" s="93">
        <f>H156*I156</f>
        <v>0</v>
      </c>
      <c r="L156" s="7"/>
      <c r="M156" s="15"/>
      <c r="N156" s="7"/>
      <c r="O156" s="49"/>
      <c r="P156" s="71"/>
      <c r="R156" s="140" t="s">
        <v>236</v>
      </c>
      <c r="S156" s="1"/>
      <c r="T156" s="12"/>
      <c r="U156" s="13"/>
      <c r="V156" s="14"/>
      <c r="W156" s="93">
        <f>T156*U156</f>
        <v>0</v>
      </c>
      <c r="X156" s="7"/>
      <c r="Y156" s="15"/>
      <c r="Z156" s="7"/>
      <c r="AA156" s="49"/>
      <c r="AB156" s="71"/>
      <c r="AD156" s="140" t="s">
        <v>236</v>
      </c>
      <c r="AE156" s="1"/>
      <c r="AF156" s="12"/>
      <c r="AG156" s="13"/>
      <c r="AH156" s="14"/>
      <c r="AI156" s="93">
        <f>AF156*AG156</f>
        <v>0</v>
      </c>
      <c r="AJ156" s="7"/>
      <c r="AK156" s="15"/>
      <c r="AL156" s="7"/>
      <c r="AM156" s="49"/>
      <c r="AN156" s="71"/>
      <c r="AO156"/>
      <c r="AP156" s="140" t="s">
        <v>236</v>
      </c>
      <c r="AQ156" s="1"/>
      <c r="AR156" s="12"/>
      <c r="AS156" s="13"/>
      <c r="AT156" s="14"/>
      <c r="AU156" s="93">
        <f>AR156*AS156</f>
        <v>0</v>
      </c>
      <c r="AV156" s="7"/>
      <c r="AW156" s="15"/>
      <c r="AX156" s="7"/>
      <c r="AY156" s="49"/>
      <c r="AZ156" s="71"/>
    </row>
    <row r="157" spans="3:52" s="2" customFormat="1" ht="12.75" x14ac:dyDescent="0.2">
      <c r="C157" s="65" t="str">
        <f>'Begroting Totale Project'!C155</f>
        <v>Activiteit 6.4, kosten</v>
      </c>
      <c r="D157" s="109">
        <f t="shared" si="17"/>
        <v>0</v>
      </c>
      <c r="F157" s="140" t="s">
        <v>237</v>
      </c>
      <c r="G157" s="1"/>
      <c r="H157" s="12"/>
      <c r="I157" s="13"/>
      <c r="J157" s="14"/>
      <c r="K157" s="93">
        <f>H157*I157</f>
        <v>0</v>
      </c>
      <c r="L157" s="7"/>
      <c r="M157" s="15"/>
      <c r="N157" s="7"/>
      <c r="O157" s="49"/>
      <c r="P157" s="71"/>
      <c r="R157" s="140" t="s">
        <v>237</v>
      </c>
      <c r="S157" s="1"/>
      <c r="T157" s="12"/>
      <c r="U157" s="13"/>
      <c r="V157" s="14"/>
      <c r="W157" s="93">
        <f>T157*U157</f>
        <v>0</v>
      </c>
      <c r="X157" s="7"/>
      <c r="Y157" s="15"/>
      <c r="Z157" s="7"/>
      <c r="AA157" s="49"/>
      <c r="AB157" s="71"/>
      <c r="AD157" s="140" t="s">
        <v>237</v>
      </c>
      <c r="AE157" s="1"/>
      <c r="AF157" s="12"/>
      <c r="AG157" s="13"/>
      <c r="AH157" s="14"/>
      <c r="AI157" s="93">
        <f>AF157*AG157</f>
        <v>0</v>
      </c>
      <c r="AJ157" s="7"/>
      <c r="AK157" s="15"/>
      <c r="AL157" s="7"/>
      <c r="AM157" s="49"/>
      <c r="AN157" s="71"/>
      <c r="AO157"/>
      <c r="AP157" s="140" t="s">
        <v>237</v>
      </c>
      <c r="AQ157" s="1"/>
      <c r="AR157" s="12"/>
      <c r="AS157" s="13"/>
      <c r="AT157" s="14"/>
      <c r="AU157" s="93">
        <f>AR157*AS157</f>
        <v>0</v>
      </c>
      <c r="AV157" s="7"/>
      <c r="AW157" s="15"/>
      <c r="AX157" s="7"/>
      <c r="AY157" s="49"/>
      <c r="AZ157" s="71"/>
    </row>
    <row r="158" spans="3:52" s="2" customFormat="1" ht="12.75"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ht="12.75"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ht="12.75"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
        <v>86</v>
      </c>
      <c r="G164" s="79"/>
      <c r="H164" s="79"/>
      <c r="I164" s="79"/>
      <c r="J164" s="69"/>
      <c r="K164" s="79"/>
      <c r="L164" s="80"/>
      <c r="M164" s="79"/>
      <c r="N164" s="80"/>
      <c r="O164" s="81"/>
      <c r="P164" s="70"/>
      <c r="R164" s="76" t="s">
        <v>86</v>
      </c>
      <c r="S164" s="79"/>
      <c r="T164" s="79"/>
      <c r="U164" s="79"/>
      <c r="V164" s="69"/>
      <c r="W164" s="79"/>
      <c r="X164" s="80"/>
      <c r="Y164" s="79"/>
      <c r="Z164" s="80"/>
      <c r="AA164" s="81"/>
      <c r="AB164" s="70"/>
      <c r="AD164" s="76" t="s">
        <v>86</v>
      </c>
      <c r="AE164" s="79"/>
      <c r="AF164" s="79"/>
      <c r="AG164" s="79"/>
      <c r="AH164" s="69"/>
      <c r="AI164" s="79"/>
      <c r="AJ164" s="80"/>
      <c r="AK164" s="79"/>
      <c r="AL164" s="80"/>
      <c r="AM164" s="81"/>
      <c r="AN164" s="70"/>
      <c r="AO164"/>
      <c r="AP164" s="76" t="s">
        <v>86</v>
      </c>
      <c r="AQ164" s="79"/>
      <c r="AR164" s="79"/>
      <c r="AS164" s="79"/>
      <c r="AT164" s="69"/>
      <c r="AU164" s="79"/>
      <c r="AV164" s="80"/>
      <c r="AW164" s="79"/>
      <c r="AX164" s="80"/>
      <c r="AY164" s="81"/>
      <c r="AZ164" s="70"/>
    </row>
    <row r="165" spans="3:52" s="2" customFormat="1" ht="12.75"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ht="12.75" x14ac:dyDescent="0.2">
      <c r="C166" s="65" t="str">
        <f>'Begroting Totale Project'!C164</f>
        <v>Activiteit 7.1, inzet eigen uren</v>
      </c>
      <c r="D166" s="109">
        <f>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ht="12.75" x14ac:dyDescent="0.2">
      <c r="C167" s="65" t="str">
        <f>'Begroting Totale Project'!C165</f>
        <v>Activiteit 7.2, inzet eigen uren</v>
      </c>
      <c r="D167" s="109">
        <f t="shared" ref="D167:D169" si="18">K167+W167+AI167+AU167</f>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ht="12.75" x14ac:dyDescent="0.2">
      <c r="C168" s="65" t="str">
        <f>'Begroting Totale Project'!C166</f>
        <v>Activiteit 7.3, inzet eigen uren</v>
      </c>
      <c r="D168" s="109">
        <f t="shared" si="18"/>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ht="12.75" x14ac:dyDescent="0.2">
      <c r="C169" s="65" t="str">
        <f>'Begroting Totale Project'!C167</f>
        <v>Activiteit 7.4, inzet eigen uren</v>
      </c>
      <c r="D169" s="109">
        <f t="shared" si="18"/>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ht="12.75"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ht="12.75"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ht="12.75" x14ac:dyDescent="0.2">
      <c r="C173" s="65" t="str">
        <f>'Begroting Totale Project'!C171</f>
        <v>Activiteit 7.1, inhuur</v>
      </c>
      <c r="D173" s="109">
        <f>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ht="12.75" x14ac:dyDescent="0.2">
      <c r="C174" s="65" t="str">
        <f>'Begroting Totale Project'!C172</f>
        <v>Activiteit 7.2, inhuur</v>
      </c>
      <c r="D174" s="109">
        <f t="shared" ref="D174:D176" si="19">K174+W174+AI174+AU174</f>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ht="12.75" x14ac:dyDescent="0.2">
      <c r="C175" s="65" t="str">
        <f>'Begroting Totale Project'!C173</f>
        <v>Activiteit 7.3, inhuur</v>
      </c>
      <c r="D175" s="109">
        <f t="shared" si="19"/>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ht="12.75" x14ac:dyDescent="0.2">
      <c r="C176" s="65" t="str">
        <f>'Begroting Totale Project'!C174</f>
        <v>Activiteit 7.4, inhuur</v>
      </c>
      <c r="D176" s="109">
        <f t="shared" si="19"/>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ht="12.75"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ht="12.75"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ht="12.75" x14ac:dyDescent="0.2">
      <c r="C180" s="65" t="str">
        <f>'Begroting Totale Project'!C178</f>
        <v>Activiteit 7.1, kosten</v>
      </c>
      <c r="D180" s="109">
        <f>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ht="12.75" x14ac:dyDescent="0.2">
      <c r="C181" s="65" t="str">
        <f>'Begroting Totale Project'!C179</f>
        <v>Activiteit 7.2, kosten</v>
      </c>
      <c r="D181" s="109">
        <f t="shared" ref="D181:D183" si="20">K181+W181+AI181+AU181</f>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ht="12.75" x14ac:dyDescent="0.2">
      <c r="C182" s="65" t="str">
        <f>'Begroting Totale Project'!C180</f>
        <v>Activiteit 7.3, kosten</v>
      </c>
      <c r="D182" s="109">
        <f t="shared" si="20"/>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ht="12.75" x14ac:dyDescent="0.2">
      <c r="C183" s="65" t="str">
        <f>'Begroting Totale Project'!C181</f>
        <v>Activiteit 7.4, kosten</v>
      </c>
      <c r="D183" s="109">
        <f t="shared" si="20"/>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ht="12.75"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ht="12.75"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ht="12.75"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
        <v>87</v>
      </c>
      <c r="G190" s="79"/>
      <c r="H190" s="79"/>
      <c r="I190" s="79"/>
      <c r="J190" s="69"/>
      <c r="K190" s="79"/>
      <c r="L190" s="80"/>
      <c r="M190" s="79"/>
      <c r="N190" s="80"/>
      <c r="O190" s="81"/>
      <c r="P190" s="70"/>
      <c r="R190" s="76" t="s">
        <v>87</v>
      </c>
      <c r="S190" s="79"/>
      <c r="T190" s="79"/>
      <c r="U190" s="79"/>
      <c r="V190" s="69"/>
      <c r="W190" s="79"/>
      <c r="X190" s="80"/>
      <c r="Y190" s="79"/>
      <c r="Z190" s="80"/>
      <c r="AA190" s="81"/>
      <c r="AB190" s="70"/>
      <c r="AD190" s="76" t="s">
        <v>87</v>
      </c>
      <c r="AE190" s="79"/>
      <c r="AF190" s="79"/>
      <c r="AG190" s="79"/>
      <c r="AH190" s="69"/>
      <c r="AI190" s="79"/>
      <c r="AJ190" s="80"/>
      <c r="AK190" s="79"/>
      <c r="AL190" s="80"/>
      <c r="AM190" s="81"/>
      <c r="AN190" s="70"/>
      <c r="AO190"/>
      <c r="AP190" s="76" t="s">
        <v>87</v>
      </c>
      <c r="AQ190" s="79"/>
      <c r="AR190" s="79"/>
      <c r="AS190" s="79"/>
      <c r="AT190" s="69"/>
      <c r="AU190" s="79"/>
      <c r="AV190" s="80"/>
      <c r="AW190" s="79"/>
      <c r="AX190" s="80"/>
      <c r="AY190" s="81"/>
      <c r="AZ190" s="70"/>
    </row>
    <row r="191" spans="3:52" s="2" customFormat="1" ht="12.75"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ht="12.75" x14ac:dyDescent="0.2">
      <c r="C192" s="65" t="str">
        <f>'Begroting Totale Project'!C190</f>
        <v>Activiteit 8.1, inzet eigen uren</v>
      </c>
      <c r="D192" s="109">
        <f>K192+W192+AI192+AU192</f>
        <v>0</v>
      </c>
      <c r="F192" s="78" t="s">
        <v>98</v>
      </c>
      <c r="G192" s="1"/>
      <c r="H192" s="12"/>
      <c r="I192" s="13"/>
      <c r="J192" s="14"/>
      <c r="K192" s="93">
        <f>H192*I192</f>
        <v>0</v>
      </c>
      <c r="L192" s="7"/>
      <c r="M192" s="15"/>
      <c r="N192" s="7"/>
      <c r="O192" s="49"/>
      <c r="P192" s="71"/>
      <c r="R192" s="78" t="s">
        <v>98</v>
      </c>
      <c r="S192" s="1"/>
      <c r="T192" s="12"/>
      <c r="U192" s="13"/>
      <c r="V192" s="14"/>
      <c r="W192" s="93">
        <f>T192*U192</f>
        <v>0</v>
      </c>
      <c r="X192" s="7"/>
      <c r="Y192" s="15"/>
      <c r="Z192" s="7"/>
      <c r="AA192" s="49"/>
      <c r="AB192" s="71"/>
      <c r="AD192" s="78" t="s">
        <v>98</v>
      </c>
      <c r="AE192" s="1"/>
      <c r="AF192" s="12"/>
      <c r="AG192" s="13"/>
      <c r="AH192" s="14"/>
      <c r="AI192" s="93">
        <f>AF192*AG192</f>
        <v>0</v>
      </c>
      <c r="AJ192" s="7"/>
      <c r="AK192" s="15"/>
      <c r="AL192" s="7"/>
      <c r="AM192" s="49"/>
      <c r="AN192" s="71"/>
      <c r="AO192"/>
      <c r="AP192" s="78" t="s">
        <v>98</v>
      </c>
      <c r="AQ192" s="1"/>
      <c r="AR192" s="12"/>
      <c r="AS192" s="13"/>
      <c r="AT192" s="14"/>
      <c r="AU192" s="93">
        <f>AR192*AS192</f>
        <v>0</v>
      </c>
      <c r="AV192" s="7"/>
      <c r="AW192" s="15"/>
      <c r="AX192" s="7"/>
      <c r="AY192" s="49"/>
      <c r="AZ192" s="71"/>
    </row>
    <row r="193" spans="3:52" s="2" customFormat="1" ht="12.75" x14ac:dyDescent="0.2">
      <c r="C193" s="65" t="str">
        <f>'Begroting Totale Project'!C191</f>
        <v>Activiteit 8.2, inzet eigen uren</v>
      </c>
      <c r="D193" s="109">
        <f t="shared" ref="D193:D195" si="21">K193+W193+AI193+AU193</f>
        <v>0</v>
      </c>
      <c r="F193" s="78" t="s">
        <v>99</v>
      </c>
      <c r="G193" s="1"/>
      <c r="H193" s="12"/>
      <c r="I193" s="13"/>
      <c r="J193" s="14"/>
      <c r="K193" s="93">
        <f>H193*I193</f>
        <v>0</v>
      </c>
      <c r="L193" s="7"/>
      <c r="M193" s="15"/>
      <c r="N193" s="7"/>
      <c r="O193" s="49"/>
      <c r="P193" s="71"/>
      <c r="R193" s="78" t="s">
        <v>99</v>
      </c>
      <c r="S193" s="1"/>
      <c r="T193" s="12"/>
      <c r="U193" s="13"/>
      <c r="V193" s="14"/>
      <c r="W193" s="93">
        <f>T193*U193</f>
        <v>0</v>
      </c>
      <c r="X193" s="7"/>
      <c r="Y193" s="15"/>
      <c r="Z193" s="7"/>
      <c r="AA193" s="49"/>
      <c r="AB193" s="71"/>
      <c r="AD193" s="78" t="s">
        <v>99</v>
      </c>
      <c r="AE193" s="1"/>
      <c r="AF193" s="12"/>
      <c r="AG193" s="13"/>
      <c r="AH193" s="14"/>
      <c r="AI193" s="93">
        <f>AF193*AG193</f>
        <v>0</v>
      </c>
      <c r="AJ193" s="7"/>
      <c r="AK193" s="15"/>
      <c r="AL193" s="7"/>
      <c r="AM193" s="49"/>
      <c r="AN193" s="71"/>
      <c r="AO193"/>
      <c r="AP193" s="78" t="s">
        <v>99</v>
      </c>
      <c r="AQ193" s="1"/>
      <c r="AR193" s="12"/>
      <c r="AS193" s="13"/>
      <c r="AT193" s="14"/>
      <c r="AU193" s="93">
        <f>AR193*AS193</f>
        <v>0</v>
      </c>
      <c r="AV193" s="7"/>
      <c r="AW193" s="15"/>
      <c r="AX193" s="7"/>
      <c r="AY193" s="49"/>
      <c r="AZ193" s="71"/>
    </row>
    <row r="194" spans="3:52" s="2" customFormat="1" ht="12.75" x14ac:dyDescent="0.2">
      <c r="C194" s="65" t="str">
        <f>'Begroting Totale Project'!C192</f>
        <v>Activiteit 8.3, inzet eigen uren</v>
      </c>
      <c r="D194" s="109">
        <f t="shared" si="21"/>
        <v>0</v>
      </c>
      <c r="F194" s="78" t="s">
        <v>100</v>
      </c>
      <c r="G194" s="1"/>
      <c r="H194" s="12"/>
      <c r="I194" s="13"/>
      <c r="J194" s="14"/>
      <c r="K194" s="93">
        <f>H194*I194</f>
        <v>0</v>
      </c>
      <c r="L194" s="7"/>
      <c r="M194" s="15"/>
      <c r="N194" s="7"/>
      <c r="O194" s="49"/>
      <c r="P194" s="71"/>
      <c r="R194" s="78" t="s">
        <v>100</v>
      </c>
      <c r="S194" s="1"/>
      <c r="T194" s="12"/>
      <c r="U194" s="13"/>
      <c r="V194" s="14"/>
      <c r="W194" s="93">
        <f>T194*U194</f>
        <v>0</v>
      </c>
      <c r="X194" s="7"/>
      <c r="Y194" s="15"/>
      <c r="Z194" s="7"/>
      <c r="AA194" s="49"/>
      <c r="AB194" s="71"/>
      <c r="AD194" s="78" t="s">
        <v>100</v>
      </c>
      <c r="AE194" s="1"/>
      <c r="AF194" s="12"/>
      <c r="AG194" s="13"/>
      <c r="AH194" s="14"/>
      <c r="AI194" s="93">
        <f>AF194*AG194</f>
        <v>0</v>
      </c>
      <c r="AJ194" s="7"/>
      <c r="AK194" s="15"/>
      <c r="AL194" s="7"/>
      <c r="AM194" s="49"/>
      <c r="AN194" s="71"/>
      <c r="AO194"/>
      <c r="AP194" s="78" t="s">
        <v>100</v>
      </c>
      <c r="AQ194" s="1"/>
      <c r="AR194" s="12"/>
      <c r="AS194" s="13"/>
      <c r="AT194" s="14"/>
      <c r="AU194" s="93">
        <f>AR194*AS194</f>
        <v>0</v>
      </c>
      <c r="AV194" s="7"/>
      <c r="AW194" s="15"/>
      <c r="AX194" s="7"/>
      <c r="AY194" s="49"/>
      <c r="AZ194" s="71"/>
    </row>
    <row r="195" spans="3:52" s="2" customFormat="1" ht="12.75" x14ac:dyDescent="0.2">
      <c r="C195" s="65" t="str">
        <f>'Begroting Totale Project'!C193</f>
        <v>Activiteit 8.4, inzet eigen uren</v>
      </c>
      <c r="D195" s="109">
        <f t="shared" si="21"/>
        <v>0</v>
      </c>
      <c r="F195" s="78" t="s">
        <v>101</v>
      </c>
      <c r="G195" s="1"/>
      <c r="H195" s="12"/>
      <c r="I195" s="13"/>
      <c r="J195" s="4"/>
      <c r="K195" s="93">
        <f>H195*I195</f>
        <v>0</v>
      </c>
      <c r="L195" s="7"/>
      <c r="M195" s="15"/>
      <c r="N195" s="7"/>
      <c r="O195" s="49"/>
      <c r="P195" s="71"/>
      <c r="R195" s="78" t="s">
        <v>101</v>
      </c>
      <c r="S195" s="1"/>
      <c r="T195" s="12"/>
      <c r="U195" s="13"/>
      <c r="V195" s="4"/>
      <c r="W195" s="93">
        <f>T195*U195</f>
        <v>0</v>
      </c>
      <c r="X195" s="7"/>
      <c r="Y195" s="15"/>
      <c r="Z195" s="7"/>
      <c r="AA195" s="49"/>
      <c r="AB195" s="71"/>
      <c r="AD195" s="78" t="s">
        <v>101</v>
      </c>
      <c r="AE195" s="1"/>
      <c r="AF195" s="12"/>
      <c r="AG195" s="13"/>
      <c r="AH195" s="4"/>
      <c r="AI195" s="93">
        <f>AF195*AG195</f>
        <v>0</v>
      </c>
      <c r="AJ195" s="7"/>
      <c r="AK195" s="15"/>
      <c r="AL195" s="7"/>
      <c r="AM195" s="49"/>
      <c r="AN195" s="71"/>
      <c r="AO195"/>
      <c r="AP195" s="78" t="s">
        <v>101</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ht="12.75"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ht="12.75"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ht="12.75" x14ac:dyDescent="0.2">
      <c r="C199" s="65" t="str">
        <f>'Begroting Totale Project'!C197</f>
        <v>Activiteit 8.1, inhuur</v>
      </c>
      <c r="D199" s="109">
        <f>K199+W199+AI199+AU199</f>
        <v>0</v>
      </c>
      <c r="F199" s="78" t="s">
        <v>167</v>
      </c>
      <c r="G199" s="1"/>
      <c r="H199" s="1"/>
      <c r="I199" s="94"/>
      <c r="J199" s="4"/>
      <c r="K199" s="93">
        <f>H199*I199</f>
        <v>0</v>
      </c>
      <c r="L199" s="7"/>
      <c r="M199" s="15"/>
      <c r="N199" s="7"/>
      <c r="O199" s="49"/>
      <c r="P199" s="71"/>
      <c r="R199" s="78" t="s">
        <v>167</v>
      </c>
      <c r="S199" s="1"/>
      <c r="T199" s="1"/>
      <c r="U199" s="94"/>
      <c r="V199" s="4"/>
      <c r="W199" s="93">
        <f>T199*U199</f>
        <v>0</v>
      </c>
      <c r="X199" s="7"/>
      <c r="Y199" s="15"/>
      <c r="Z199" s="7"/>
      <c r="AA199" s="49"/>
      <c r="AB199" s="71"/>
      <c r="AD199" s="78" t="s">
        <v>167</v>
      </c>
      <c r="AE199" s="1"/>
      <c r="AF199" s="1"/>
      <c r="AG199" s="94"/>
      <c r="AH199" s="4"/>
      <c r="AI199" s="93">
        <f>AF199*AG199</f>
        <v>0</v>
      </c>
      <c r="AJ199" s="7"/>
      <c r="AK199" s="15"/>
      <c r="AL199" s="7"/>
      <c r="AM199" s="49"/>
      <c r="AN199" s="71"/>
      <c r="AO199"/>
      <c r="AP199" s="78" t="s">
        <v>167</v>
      </c>
      <c r="AQ199" s="1"/>
      <c r="AR199" s="1"/>
      <c r="AS199" s="94"/>
      <c r="AT199" s="4"/>
      <c r="AU199" s="93">
        <f>AR199*AS199</f>
        <v>0</v>
      </c>
      <c r="AV199" s="7"/>
      <c r="AW199" s="15"/>
      <c r="AX199" s="7"/>
      <c r="AY199" s="49"/>
      <c r="AZ199" s="71"/>
    </row>
    <row r="200" spans="3:52" s="2" customFormat="1" ht="12.75" x14ac:dyDescent="0.2">
      <c r="C200" s="65" t="str">
        <f>'Begroting Totale Project'!C198</f>
        <v>Activiteit 8.2, inhuur</v>
      </c>
      <c r="D200" s="109">
        <f t="shared" ref="D200:D202" si="22">K200+W200+AI200+AU200</f>
        <v>0</v>
      </c>
      <c r="F200" s="78" t="s">
        <v>168</v>
      </c>
      <c r="G200" s="1"/>
      <c r="H200" s="1"/>
      <c r="I200" s="94"/>
      <c r="J200" s="4"/>
      <c r="K200" s="93">
        <f>H200*I200</f>
        <v>0</v>
      </c>
      <c r="L200" s="7"/>
      <c r="M200" s="15"/>
      <c r="N200" s="7"/>
      <c r="O200" s="49"/>
      <c r="P200" s="71"/>
      <c r="R200" s="78" t="s">
        <v>168</v>
      </c>
      <c r="S200" s="1"/>
      <c r="T200" s="1"/>
      <c r="U200" s="94"/>
      <c r="V200" s="4"/>
      <c r="W200" s="93">
        <f>T200*U200</f>
        <v>0</v>
      </c>
      <c r="X200" s="7"/>
      <c r="Y200" s="15"/>
      <c r="Z200" s="7"/>
      <c r="AA200" s="49"/>
      <c r="AB200" s="71"/>
      <c r="AD200" s="78" t="s">
        <v>168</v>
      </c>
      <c r="AE200" s="1"/>
      <c r="AF200" s="1"/>
      <c r="AG200" s="94"/>
      <c r="AH200" s="4"/>
      <c r="AI200" s="93">
        <f>AF200*AG200</f>
        <v>0</v>
      </c>
      <c r="AJ200" s="7"/>
      <c r="AK200" s="15"/>
      <c r="AL200" s="7"/>
      <c r="AM200" s="49"/>
      <c r="AN200" s="71"/>
      <c r="AO200"/>
      <c r="AP200" s="78" t="s">
        <v>168</v>
      </c>
      <c r="AQ200" s="1"/>
      <c r="AR200" s="1"/>
      <c r="AS200" s="94"/>
      <c r="AT200" s="4"/>
      <c r="AU200" s="93">
        <f>AR200*AS200</f>
        <v>0</v>
      </c>
      <c r="AV200" s="7"/>
      <c r="AW200" s="15"/>
      <c r="AX200" s="7"/>
      <c r="AY200" s="49"/>
      <c r="AZ200" s="71"/>
    </row>
    <row r="201" spans="3:52" s="2" customFormat="1" ht="12.75" x14ac:dyDescent="0.2">
      <c r="C201" s="65" t="str">
        <f>'Begroting Totale Project'!C199</f>
        <v>Activiteit 8.3, inhuur</v>
      </c>
      <c r="D201" s="109">
        <f t="shared" si="22"/>
        <v>0</v>
      </c>
      <c r="F201" s="78" t="s">
        <v>169</v>
      </c>
      <c r="G201" s="1"/>
      <c r="H201" s="1"/>
      <c r="I201" s="94"/>
      <c r="J201" s="4"/>
      <c r="K201" s="93">
        <f>H201*I201</f>
        <v>0</v>
      </c>
      <c r="L201" s="7"/>
      <c r="M201" s="15"/>
      <c r="N201" s="7"/>
      <c r="O201" s="49"/>
      <c r="P201" s="71"/>
      <c r="R201" s="78" t="s">
        <v>169</v>
      </c>
      <c r="S201" s="1"/>
      <c r="T201" s="1"/>
      <c r="U201" s="94"/>
      <c r="V201" s="4"/>
      <c r="W201" s="93">
        <f>T201*U201</f>
        <v>0</v>
      </c>
      <c r="X201" s="7"/>
      <c r="Y201" s="15"/>
      <c r="Z201" s="7"/>
      <c r="AA201" s="49"/>
      <c r="AB201" s="71"/>
      <c r="AD201" s="78" t="s">
        <v>169</v>
      </c>
      <c r="AE201" s="1"/>
      <c r="AF201" s="1"/>
      <c r="AG201" s="94"/>
      <c r="AH201" s="4"/>
      <c r="AI201" s="93">
        <f>AF201*AG201</f>
        <v>0</v>
      </c>
      <c r="AJ201" s="7"/>
      <c r="AK201" s="15"/>
      <c r="AL201" s="7"/>
      <c r="AM201" s="49"/>
      <c r="AN201" s="71"/>
      <c r="AO201"/>
      <c r="AP201" s="78" t="s">
        <v>169</v>
      </c>
      <c r="AQ201" s="1"/>
      <c r="AR201" s="1"/>
      <c r="AS201" s="94"/>
      <c r="AT201" s="4"/>
      <c r="AU201" s="93">
        <f>AR201*AS201</f>
        <v>0</v>
      </c>
      <c r="AV201" s="7"/>
      <c r="AW201" s="15"/>
      <c r="AX201" s="7"/>
      <c r="AY201" s="49"/>
      <c r="AZ201" s="71"/>
    </row>
    <row r="202" spans="3:52" s="2" customFormat="1" ht="12.75" x14ac:dyDescent="0.2">
      <c r="C202" s="65" t="str">
        <f>'Begroting Totale Project'!C200</f>
        <v>Activiteit 8.4, inhuur</v>
      </c>
      <c r="D202" s="109">
        <f t="shared" si="22"/>
        <v>0</v>
      </c>
      <c r="F202" s="78" t="s">
        <v>170</v>
      </c>
      <c r="G202" s="1"/>
      <c r="H202" s="1"/>
      <c r="I202" s="94"/>
      <c r="J202" s="4"/>
      <c r="K202" s="93">
        <f>H202*I202</f>
        <v>0</v>
      </c>
      <c r="L202" s="7"/>
      <c r="M202" s="15"/>
      <c r="N202" s="7"/>
      <c r="O202" s="49"/>
      <c r="P202" s="71"/>
      <c r="R202" s="78" t="s">
        <v>170</v>
      </c>
      <c r="S202" s="1"/>
      <c r="T202" s="1"/>
      <c r="U202" s="94"/>
      <c r="V202" s="4"/>
      <c r="W202" s="93">
        <f>T202*U202</f>
        <v>0</v>
      </c>
      <c r="X202" s="7"/>
      <c r="Y202" s="15"/>
      <c r="Z202" s="7"/>
      <c r="AA202" s="49"/>
      <c r="AB202" s="71"/>
      <c r="AD202" s="78" t="s">
        <v>170</v>
      </c>
      <c r="AE202" s="1"/>
      <c r="AF202" s="1"/>
      <c r="AG202" s="94"/>
      <c r="AH202" s="4"/>
      <c r="AI202" s="93">
        <f>AF202*AG202</f>
        <v>0</v>
      </c>
      <c r="AJ202" s="7"/>
      <c r="AK202" s="15"/>
      <c r="AL202" s="7"/>
      <c r="AM202" s="49"/>
      <c r="AN202" s="71"/>
      <c r="AO202"/>
      <c r="AP202" s="78" t="s">
        <v>170</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ht="12.75"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ht="12.75"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ht="12.75" x14ac:dyDescent="0.2">
      <c r="C206" s="65" t="str">
        <f>'Begroting Totale Project'!C204</f>
        <v>Activiteit 8.1, kosten</v>
      </c>
      <c r="D206" s="109">
        <f>K206+W206+AI206+AU206</f>
        <v>0</v>
      </c>
      <c r="F206" s="140" t="s">
        <v>214</v>
      </c>
      <c r="G206" s="1"/>
      <c r="H206" s="12"/>
      <c r="I206" s="13"/>
      <c r="J206" s="14"/>
      <c r="K206" s="93">
        <f>H206*I206</f>
        <v>0</v>
      </c>
      <c r="L206" s="7"/>
      <c r="M206" s="15"/>
      <c r="N206" s="7"/>
      <c r="O206" s="49"/>
      <c r="P206" s="71"/>
      <c r="R206" s="140" t="s">
        <v>214</v>
      </c>
      <c r="S206" s="1"/>
      <c r="T206" s="12"/>
      <c r="U206" s="13"/>
      <c r="V206" s="14"/>
      <c r="W206" s="93">
        <f>T206*U206</f>
        <v>0</v>
      </c>
      <c r="X206" s="7"/>
      <c r="Y206" s="15"/>
      <c r="Z206" s="7"/>
      <c r="AA206" s="49"/>
      <c r="AB206" s="71"/>
      <c r="AD206" s="140" t="s">
        <v>214</v>
      </c>
      <c r="AE206" s="1"/>
      <c r="AF206" s="12"/>
      <c r="AG206" s="13"/>
      <c r="AH206" s="14"/>
      <c r="AI206" s="93">
        <f>AF206*AG206</f>
        <v>0</v>
      </c>
      <c r="AJ206" s="7"/>
      <c r="AK206" s="15"/>
      <c r="AL206" s="7"/>
      <c r="AM206" s="49"/>
      <c r="AN206" s="71"/>
      <c r="AO206"/>
      <c r="AP206" s="140" t="s">
        <v>214</v>
      </c>
      <c r="AQ206" s="1"/>
      <c r="AR206" s="12"/>
      <c r="AS206" s="13"/>
      <c r="AT206" s="14"/>
      <c r="AU206" s="93">
        <f>AR206*AS206</f>
        <v>0</v>
      </c>
      <c r="AV206" s="7"/>
      <c r="AW206" s="15"/>
      <c r="AX206" s="7"/>
      <c r="AY206" s="49"/>
      <c r="AZ206" s="71"/>
    </row>
    <row r="207" spans="3:52" s="2" customFormat="1" ht="12.75" x14ac:dyDescent="0.2">
      <c r="C207" s="65" t="str">
        <f>'Begroting Totale Project'!C205</f>
        <v>Activiteit 8.2, kosten</v>
      </c>
      <c r="D207" s="109">
        <f t="shared" ref="D207:D209" si="23">K207+W207+AI207+AU207</f>
        <v>0</v>
      </c>
      <c r="F207" s="140" t="s">
        <v>215</v>
      </c>
      <c r="G207" s="1"/>
      <c r="H207" s="12"/>
      <c r="I207" s="13"/>
      <c r="J207" s="14"/>
      <c r="K207" s="93">
        <f>H207*I207</f>
        <v>0</v>
      </c>
      <c r="L207" s="7"/>
      <c r="M207" s="15"/>
      <c r="N207" s="7"/>
      <c r="O207" s="49"/>
      <c r="P207" s="71"/>
      <c r="R207" s="140" t="s">
        <v>215</v>
      </c>
      <c r="S207" s="1"/>
      <c r="T207" s="12"/>
      <c r="U207" s="13"/>
      <c r="V207" s="14"/>
      <c r="W207" s="93">
        <f>T207*U207</f>
        <v>0</v>
      </c>
      <c r="X207" s="7"/>
      <c r="Y207" s="15"/>
      <c r="Z207" s="7"/>
      <c r="AA207" s="49"/>
      <c r="AB207" s="71"/>
      <c r="AD207" s="140" t="s">
        <v>215</v>
      </c>
      <c r="AE207" s="1"/>
      <c r="AF207" s="12"/>
      <c r="AG207" s="13"/>
      <c r="AH207" s="14"/>
      <c r="AI207" s="93">
        <f>AF207*AG207</f>
        <v>0</v>
      </c>
      <c r="AJ207" s="7"/>
      <c r="AK207" s="15"/>
      <c r="AL207" s="7"/>
      <c r="AM207" s="49"/>
      <c r="AN207" s="71"/>
      <c r="AO207"/>
      <c r="AP207" s="140" t="s">
        <v>215</v>
      </c>
      <c r="AQ207" s="1"/>
      <c r="AR207" s="12"/>
      <c r="AS207" s="13"/>
      <c r="AT207" s="14"/>
      <c r="AU207" s="93">
        <f>AR207*AS207</f>
        <v>0</v>
      </c>
      <c r="AV207" s="7"/>
      <c r="AW207" s="15"/>
      <c r="AX207" s="7"/>
      <c r="AY207" s="49"/>
      <c r="AZ207" s="71"/>
    </row>
    <row r="208" spans="3:52" s="2" customFormat="1" ht="12.75" x14ac:dyDescent="0.2">
      <c r="C208" s="65" t="str">
        <f>'Begroting Totale Project'!C206</f>
        <v>Activiteit 8.3, kosten</v>
      </c>
      <c r="D208" s="109">
        <f t="shared" si="23"/>
        <v>0</v>
      </c>
      <c r="F208" s="140" t="s">
        <v>240</v>
      </c>
      <c r="G208" s="1"/>
      <c r="H208" s="12"/>
      <c r="I208" s="13"/>
      <c r="J208" s="14"/>
      <c r="K208" s="93">
        <f>H208*I208</f>
        <v>0</v>
      </c>
      <c r="L208" s="7"/>
      <c r="M208" s="15"/>
      <c r="N208" s="7"/>
      <c r="O208" s="49"/>
      <c r="P208" s="71"/>
      <c r="R208" s="140" t="s">
        <v>240</v>
      </c>
      <c r="S208" s="1"/>
      <c r="T208" s="12"/>
      <c r="U208" s="13"/>
      <c r="V208" s="14"/>
      <c r="W208" s="93">
        <f>T208*U208</f>
        <v>0</v>
      </c>
      <c r="X208" s="7"/>
      <c r="Y208" s="15"/>
      <c r="Z208" s="7"/>
      <c r="AA208" s="49"/>
      <c r="AB208" s="71"/>
      <c r="AD208" s="140" t="s">
        <v>240</v>
      </c>
      <c r="AE208" s="1"/>
      <c r="AF208" s="12"/>
      <c r="AG208" s="13"/>
      <c r="AH208" s="14"/>
      <c r="AI208" s="93">
        <f>AF208*AG208</f>
        <v>0</v>
      </c>
      <c r="AJ208" s="7"/>
      <c r="AK208" s="15"/>
      <c r="AL208" s="7"/>
      <c r="AM208" s="49"/>
      <c r="AN208" s="71"/>
      <c r="AO208"/>
      <c r="AP208" s="140" t="s">
        <v>240</v>
      </c>
      <c r="AQ208" s="1"/>
      <c r="AR208" s="12"/>
      <c r="AS208" s="13"/>
      <c r="AT208" s="14"/>
      <c r="AU208" s="93">
        <f>AR208*AS208</f>
        <v>0</v>
      </c>
      <c r="AV208" s="7"/>
      <c r="AW208" s="15"/>
      <c r="AX208" s="7"/>
      <c r="AY208" s="49"/>
      <c r="AZ208" s="71"/>
    </row>
    <row r="209" spans="3:52" s="2" customFormat="1" ht="12.75" x14ac:dyDescent="0.2">
      <c r="C209" s="65" t="str">
        <f>'Begroting Totale Project'!C207</f>
        <v>Activiteit 8.4, kosten</v>
      </c>
      <c r="D209" s="109">
        <f t="shared" si="23"/>
        <v>0</v>
      </c>
      <c r="F209" s="140" t="s">
        <v>241</v>
      </c>
      <c r="G209" s="1"/>
      <c r="H209" s="12"/>
      <c r="I209" s="13"/>
      <c r="J209" s="14"/>
      <c r="K209" s="93">
        <f>H209*I209</f>
        <v>0</v>
      </c>
      <c r="L209" s="7"/>
      <c r="M209" s="15"/>
      <c r="N209" s="7"/>
      <c r="O209" s="49"/>
      <c r="P209" s="71"/>
      <c r="R209" s="140" t="s">
        <v>241</v>
      </c>
      <c r="S209" s="1"/>
      <c r="T209" s="12"/>
      <c r="U209" s="13"/>
      <c r="V209" s="14"/>
      <c r="W209" s="93">
        <f>T209*U209</f>
        <v>0</v>
      </c>
      <c r="X209" s="7"/>
      <c r="Y209" s="15"/>
      <c r="Z209" s="7"/>
      <c r="AA209" s="49"/>
      <c r="AB209" s="71"/>
      <c r="AD209" s="140" t="s">
        <v>241</v>
      </c>
      <c r="AE209" s="1"/>
      <c r="AF209" s="12"/>
      <c r="AG209" s="13"/>
      <c r="AH209" s="14"/>
      <c r="AI209" s="93">
        <f>AF209*AG209</f>
        <v>0</v>
      </c>
      <c r="AJ209" s="7"/>
      <c r="AK209" s="15"/>
      <c r="AL209" s="7"/>
      <c r="AM209" s="49"/>
      <c r="AN209" s="71"/>
      <c r="AO209"/>
      <c r="AP209" s="140" t="s">
        <v>241</v>
      </c>
      <c r="AQ209" s="1"/>
      <c r="AR209" s="12"/>
      <c r="AS209" s="13"/>
      <c r="AT209" s="14"/>
      <c r="AU209" s="93">
        <f>AR209*AS209</f>
        <v>0</v>
      </c>
      <c r="AV209" s="7"/>
      <c r="AW209" s="15"/>
      <c r="AX209" s="7"/>
      <c r="AY209" s="49"/>
      <c r="AZ209" s="71"/>
    </row>
    <row r="210" spans="3:52" s="2" customFormat="1" ht="12.75"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ht="12.75"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ht="12.75"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
        <v>88</v>
      </c>
      <c r="G216" s="79"/>
      <c r="H216" s="79"/>
      <c r="I216" s="79"/>
      <c r="J216" s="69"/>
      <c r="K216" s="79"/>
      <c r="L216" s="80"/>
      <c r="M216" s="79"/>
      <c r="N216" s="80"/>
      <c r="O216" s="81"/>
      <c r="P216" s="70"/>
      <c r="R216" s="76" t="s">
        <v>88</v>
      </c>
      <c r="S216" s="79"/>
      <c r="T216" s="79"/>
      <c r="U216" s="79"/>
      <c r="V216" s="69"/>
      <c r="W216" s="79"/>
      <c r="X216" s="80"/>
      <c r="Y216" s="79"/>
      <c r="Z216" s="80"/>
      <c r="AA216" s="81"/>
      <c r="AB216" s="70"/>
      <c r="AD216" s="76" t="s">
        <v>88</v>
      </c>
      <c r="AE216" s="79"/>
      <c r="AF216" s="79"/>
      <c r="AG216" s="79"/>
      <c r="AH216" s="69"/>
      <c r="AI216" s="79"/>
      <c r="AJ216" s="80"/>
      <c r="AK216" s="79"/>
      <c r="AL216" s="80"/>
      <c r="AM216" s="81"/>
      <c r="AN216" s="70"/>
      <c r="AO216"/>
      <c r="AP216" s="76" t="s">
        <v>88</v>
      </c>
      <c r="AQ216" s="79"/>
      <c r="AR216" s="79"/>
      <c r="AS216" s="79"/>
      <c r="AT216" s="69"/>
      <c r="AU216" s="79"/>
      <c r="AV216" s="80"/>
      <c r="AW216" s="79"/>
      <c r="AX216" s="80"/>
      <c r="AY216" s="81"/>
      <c r="AZ216" s="70"/>
    </row>
    <row r="217" spans="3:52" s="2" customFormat="1" ht="12.75"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ht="12.75" x14ac:dyDescent="0.2">
      <c r="C218" s="65" t="str">
        <f>'Begroting Totale Project'!C216</f>
        <v>Activiteit 9.1, inzet eigen uren</v>
      </c>
      <c r="D218" s="109">
        <f>K218+W218+AI218+AU218</f>
        <v>0</v>
      </c>
      <c r="F218" s="78" t="s">
        <v>102</v>
      </c>
      <c r="G218" s="1"/>
      <c r="H218" s="12"/>
      <c r="I218" s="13"/>
      <c r="J218" s="14"/>
      <c r="K218" s="93">
        <f>H218*I218</f>
        <v>0</v>
      </c>
      <c r="L218" s="7"/>
      <c r="M218" s="15"/>
      <c r="N218" s="7"/>
      <c r="O218" s="49"/>
      <c r="P218" s="71"/>
      <c r="R218" s="78" t="s">
        <v>102</v>
      </c>
      <c r="S218" s="1"/>
      <c r="T218" s="12"/>
      <c r="U218" s="13"/>
      <c r="V218" s="14"/>
      <c r="W218" s="93">
        <f>T218*U218</f>
        <v>0</v>
      </c>
      <c r="X218" s="7"/>
      <c r="Y218" s="15"/>
      <c r="Z218" s="7"/>
      <c r="AA218" s="49"/>
      <c r="AB218" s="71"/>
      <c r="AD218" s="78" t="s">
        <v>102</v>
      </c>
      <c r="AE218" s="1"/>
      <c r="AF218" s="12"/>
      <c r="AG218" s="13"/>
      <c r="AH218" s="14"/>
      <c r="AI218" s="93">
        <f>AF218*AG218</f>
        <v>0</v>
      </c>
      <c r="AJ218" s="7"/>
      <c r="AK218" s="15"/>
      <c r="AL218" s="7"/>
      <c r="AM218" s="49"/>
      <c r="AN218" s="71"/>
      <c r="AO218"/>
      <c r="AP218" s="78" t="s">
        <v>102</v>
      </c>
      <c r="AQ218" s="1"/>
      <c r="AR218" s="12"/>
      <c r="AS218" s="13"/>
      <c r="AT218" s="14"/>
      <c r="AU218" s="93">
        <f>AR218*AS218</f>
        <v>0</v>
      </c>
      <c r="AV218" s="7"/>
      <c r="AW218" s="15"/>
      <c r="AX218" s="7"/>
      <c r="AY218" s="49"/>
      <c r="AZ218" s="71"/>
    </row>
    <row r="219" spans="3:52" s="2" customFormat="1" ht="12.75" x14ac:dyDescent="0.2">
      <c r="C219" s="65" t="str">
        <f>'Begroting Totale Project'!C217</f>
        <v>Activiteit 9.2, inzet eigen uren</v>
      </c>
      <c r="D219" s="109">
        <f t="shared" ref="D219:D221" si="24">K219+W219+AI219+AU219</f>
        <v>0</v>
      </c>
      <c r="F219" s="78" t="s">
        <v>103</v>
      </c>
      <c r="G219" s="1"/>
      <c r="H219" s="12"/>
      <c r="I219" s="13"/>
      <c r="J219" s="14"/>
      <c r="K219" s="93">
        <f>H219*I219</f>
        <v>0</v>
      </c>
      <c r="L219" s="7"/>
      <c r="M219" s="15"/>
      <c r="N219" s="7"/>
      <c r="O219" s="49"/>
      <c r="P219" s="71"/>
      <c r="R219" s="78" t="s">
        <v>103</v>
      </c>
      <c r="S219" s="1"/>
      <c r="T219" s="12"/>
      <c r="U219" s="13"/>
      <c r="V219" s="14"/>
      <c r="W219" s="93">
        <f>T219*U219</f>
        <v>0</v>
      </c>
      <c r="X219" s="7"/>
      <c r="Y219" s="15"/>
      <c r="Z219" s="7"/>
      <c r="AA219" s="49"/>
      <c r="AB219" s="71"/>
      <c r="AD219" s="78" t="s">
        <v>103</v>
      </c>
      <c r="AE219" s="1"/>
      <c r="AF219" s="12"/>
      <c r="AG219" s="13"/>
      <c r="AH219" s="14"/>
      <c r="AI219" s="93">
        <f>AF219*AG219</f>
        <v>0</v>
      </c>
      <c r="AJ219" s="7"/>
      <c r="AK219" s="15"/>
      <c r="AL219" s="7"/>
      <c r="AM219" s="49"/>
      <c r="AN219" s="71"/>
      <c r="AO219"/>
      <c r="AP219" s="78" t="s">
        <v>103</v>
      </c>
      <c r="AQ219" s="1"/>
      <c r="AR219" s="12"/>
      <c r="AS219" s="13"/>
      <c r="AT219" s="14"/>
      <c r="AU219" s="93">
        <f>AR219*AS219</f>
        <v>0</v>
      </c>
      <c r="AV219" s="7"/>
      <c r="AW219" s="15"/>
      <c r="AX219" s="7"/>
      <c r="AY219" s="49"/>
      <c r="AZ219" s="71"/>
    </row>
    <row r="220" spans="3:52" s="2" customFormat="1" ht="12.75" x14ac:dyDescent="0.2">
      <c r="C220" s="65" t="str">
        <f>'Begroting Totale Project'!C218</f>
        <v>Activiteit 9.3, inzet eigen uren</v>
      </c>
      <c r="D220" s="109">
        <f t="shared" si="24"/>
        <v>0</v>
      </c>
      <c r="F220" s="78" t="s">
        <v>104</v>
      </c>
      <c r="G220" s="1"/>
      <c r="H220" s="12"/>
      <c r="I220" s="13"/>
      <c r="J220" s="14"/>
      <c r="K220" s="93">
        <f>H220*I220</f>
        <v>0</v>
      </c>
      <c r="L220" s="7"/>
      <c r="M220" s="15"/>
      <c r="N220" s="7"/>
      <c r="O220" s="49"/>
      <c r="P220" s="71"/>
      <c r="R220" s="78" t="s">
        <v>104</v>
      </c>
      <c r="S220" s="1"/>
      <c r="T220" s="12"/>
      <c r="U220" s="13"/>
      <c r="V220" s="14"/>
      <c r="W220" s="93">
        <f>T220*U220</f>
        <v>0</v>
      </c>
      <c r="X220" s="7"/>
      <c r="Y220" s="15"/>
      <c r="Z220" s="7"/>
      <c r="AA220" s="49"/>
      <c r="AB220" s="71"/>
      <c r="AD220" s="78" t="s">
        <v>104</v>
      </c>
      <c r="AE220" s="1"/>
      <c r="AF220" s="12"/>
      <c r="AG220" s="13"/>
      <c r="AH220" s="14"/>
      <c r="AI220" s="93">
        <f>AF220*AG220</f>
        <v>0</v>
      </c>
      <c r="AJ220" s="7"/>
      <c r="AK220" s="15"/>
      <c r="AL220" s="7"/>
      <c r="AM220" s="49"/>
      <c r="AN220" s="71"/>
      <c r="AO220"/>
      <c r="AP220" s="78" t="s">
        <v>104</v>
      </c>
      <c r="AQ220" s="1"/>
      <c r="AR220" s="12"/>
      <c r="AS220" s="13"/>
      <c r="AT220" s="14"/>
      <c r="AU220" s="93">
        <f>AR220*AS220</f>
        <v>0</v>
      </c>
      <c r="AV220" s="7"/>
      <c r="AW220" s="15"/>
      <c r="AX220" s="7"/>
      <c r="AY220" s="49"/>
      <c r="AZ220" s="71"/>
    </row>
    <row r="221" spans="3:52" s="2" customFormat="1" ht="12.75" x14ac:dyDescent="0.2">
      <c r="C221" s="65" t="str">
        <f>'Begroting Totale Project'!C219</f>
        <v>Activiteit 9.4, inzet eigen uren</v>
      </c>
      <c r="D221" s="109">
        <f t="shared" si="24"/>
        <v>0</v>
      </c>
      <c r="F221" s="78" t="s">
        <v>105</v>
      </c>
      <c r="G221" s="1"/>
      <c r="H221" s="12"/>
      <c r="I221" s="13"/>
      <c r="J221" s="4"/>
      <c r="K221" s="93">
        <f>H221*I221</f>
        <v>0</v>
      </c>
      <c r="L221" s="7"/>
      <c r="M221" s="15"/>
      <c r="N221" s="7"/>
      <c r="O221" s="49"/>
      <c r="P221" s="71"/>
      <c r="R221" s="78" t="s">
        <v>105</v>
      </c>
      <c r="S221" s="1"/>
      <c r="T221" s="12"/>
      <c r="U221" s="13"/>
      <c r="V221" s="4"/>
      <c r="W221" s="93">
        <f>T221*U221</f>
        <v>0</v>
      </c>
      <c r="X221" s="7"/>
      <c r="Y221" s="15"/>
      <c r="Z221" s="7"/>
      <c r="AA221" s="49"/>
      <c r="AB221" s="71"/>
      <c r="AD221" s="78" t="s">
        <v>105</v>
      </c>
      <c r="AE221" s="1"/>
      <c r="AF221" s="12"/>
      <c r="AG221" s="13"/>
      <c r="AH221" s="4"/>
      <c r="AI221" s="93">
        <f>AF221*AG221</f>
        <v>0</v>
      </c>
      <c r="AJ221" s="7"/>
      <c r="AK221" s="15"/>
      <c r="AL221" s="7"/>
      <c r="AM221" s="49"/>
      <c r="AN221" s="71"/>
      <c r="AO221"/>
      <c r="AP221" s="78" t="s">
        <v>105</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ht="12.75"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ht="12.75"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ht="12.75" x14ac:dyDescent="0.2">
      <c r="C225" s="65" t="str">
        <f>'Begroting Totale Project'!C223</f>
        <v>Activiteit 9.1, inhuur</v>
      </c>
      <c r="D225" s="109">
        <f>K225+W225+AI225+AU225</f>
        <v>0</v>
      </c>
      <c r="F225" s="78" t="s">
        <v>171</v>
      </c>
      <c r="G225" s="1"/>
      <c r="H225" s="1"/>
      <c r="I225" s="94"/>
      <c r="J225" s="4"/>
      <c r="K225" s="93">
        <f>H225*I225</f>
        <v>0</v>
      </c>
      <c r="L225" s="7"/>
      <c r="M225" s="15"/>
      <c r="N225" s="7"/>
      <c r="O225" s="49"/>
      <c r="P225" s="71"/>
      <c r="R225" s="78" t="s">
        <v>171</v>
      </c>
      <c r="S225" s="1"/>
      <c r="T225" s="1"/>
      <c r="U225" s="94"/>
      <c r="V225" s="4"/>
      <c r="W225" s="93">
        <f>T225*U225</f>
        <v>0</v>
      </c>
      <c r="X225" s="7"/>
      <c r="Y225" s="15"/>
      <c r="Z225" s="7"/>
      <c r="AA225" s="49"/>
      <c r="AB225" s="71"/>
      <c r="AD225" s="78" t="s">
        <v>171</v>
      </c>
      <c r="AE225" s="1"/>
      <c r="AF225" s="1"/>
      <c r="AG225" s="94"/>
      <c r="AH225" s="4"/>
      <c r="AI225" s="93">
        <f>AF225*AG225</f>
        <v>0</v>
      </c>
      <c r="AJ225" s="7"/>
      <c r="AK225" s="15"/>
      <c r="AL225" s="7"/>
      <c r="AM225" s="49"/>
      <c r="AN225" s="71"/>
      <c r="AO225"/>
      <c r="AP225" s="78" t="s">
        <v>171</v>
      </c>
      <c r="AQ225" s="1"/>
      <c r="AR225" s="1"/>
      <c r="AS225" s="94"/>
      <c r="AT225" s="4"/>
      <c r="AU225" s="93">
        <f>AR225*AS225</f>
        <v>0</v>
      </c>
      <c r="AV225" s="7"/>
      <c r="AW225" s="15"/>
      <c r="AX225" s="7"/>
      <c r="AY225" s="49"/>
      <c r="AZ225" s="71"/>
    </row>
    <row r="226" spans="3:52" s="2" customFormat="1" ht="12.75" x14ac:dyDescent="0.2">
      <c r="C226" s="65" t="str">
        <f>'Begroting Totale Project'!C224</f>
        <v>Activiteit 9.2, inhuur</v>
      </c>
      <c r="D226" s="109">
        <f t="shared" ref="D226:D228" si="25">K226+W226+AI226+AU226</f>
        <v>0</v>
      </c>
      <c r="F226" s="78" t="s">
        <v>172</v>
      </c>
      <c r="G226" s="1"/>
      <c r="H226" s="1"/>
      <c r="I226" s="94"/>
      <c r="J226" s="4"/>
      <c r="K226" s="93">
        <f>H226*I226</f>
        <v>0</v>
      </c>
      <c r="L226" s="7"/>
      <c r="M226" s="15"/>
      <c r="N226" s="7"/>
      <c r="O226" s="49"/>
      <c r="P226" s="71"/>
      <c r="R226" s="78" t="s">
        <v>172</v>
      </c>
      <c r="S226" s="1"/>
      <c r="T226" s="1"/>
      <c r="U226" s="94"/>
      <c r="V226" s="4"/>
      <c r="W226" s="93">
        <f>T226*U226</f>
        <v>0</v>
      </c>
      <c r="X226" s="7"/>
      <c r="Y226" s="15"/>
      <c r="Z226" s="7"/>
      <c r="AA226" s="49"/>
      <c r="AB226" s="71"/>
      <c r="AD226" s="78" t="s">
        <v>172</v>
      </c>
      <c r="AE226" s="1"/>
      <c r="AF226" s="1"/>
      <c r="AG226" s="94"/>
      <c r="AH226" s="4"/>
      <c r="AI226" s="93">
        <f>AF226*AG226</f>
        <v>0</v>
      </c>
      <c r="AJ226" s="7"/>
      <c r="AK226" s="15"/>
      <c r="AL226" s="7"/>
      <c r="AM226" s="49"/>
      <c r="AN226" s="71"/>
      <c r="AO226"/>
      <c r="AP226" s="78" t="s">
        <v>172</v>
      </c>
      <c r="AQ226" s="1"/>
      <c r="AR226" s="1"/>
      <c r="AS226" s="94"/>
      <c r="AT226" s="4"/>
      <c r="AU226" s="93">
        <f>AR226*AS226</f>
        <v>0</v>
      </c>
      <c r="AV226" s="7"/>
      <c r="AW226" s="15"/>
      <c r="AX226" s="7"/>
      <c r="AY226" s="49"/>
      <c r="AZ226" s="71"/>
    </row>
    <row r="227" spans="3:52" s="2" customFormat="1" ht="12.75" x14ac:dyDescent="0.2">
      <c r="C227" s="65" t="str">
        <f>'Begroting Totale Project'!C225</f>
        <v>Activiteit 9.3, inhuur</v>
      </c>
      <c r="D227" s="109">
        <f t="shared" si="25"/>
        <v>0</v>
      </c>
      <c r="F227" s="78" t="s">
        <v>173</v>
      </c>
      <c r="G227" s="1"/>
      <c r="H227" s="1"/>
      <c r="I227" s="94"/>
      <c r="J227" s="4"/>
      <c r="K227" s="93">
        <f>H227*I227</f>
        <v>0</v>
      </c>
      <c r="L227" s="7"/>
      <c r="M227" s="15"/>
      <c r="N227" s="7"/>
      <c r="O227" s="49"/>
      <c r="P227" s="71"/>
      <c r="R227" s="78" t="s">
        <v>173</v>
      </c>
      <c r="S227" s="1"/>
      <c r="T227" s="1"/>
      <c r="U227" s="94"/>
      <c r="V227" s="4"/>
      <c r="W227" s="93">
        <f>T227*U227</f>
        <v>0</v>
      </c>
      <c r="X227" s="7"/>
      <c r="Y227" s="15"/>
      <c r="Z227" s="7"/>
      <c r="AA227" s="49"/>
      <c r="AB227" s="71"/>
      <c r="AD227" s="78" t="s">
        <v>173</v>
      </c>
      <c r="AE227" s="1"/>
      <c r="AF227" s="1"/>
      <c r="AG227" s="94"/>
      <c r="AH227" s="4"/>
      <c r="AI227" s="93">
        <f>AF227*AG227</f>
        <v>0</v>
      </c>
      <c r="AJ227" s="7"/>
      <c r="AK227" s="15"/>
      <c r="AL227" s="7"/>
      <c r="AM227" s="49"/>
      <c r="AN227" s="71"/>
      <c r="AO227"/>
      <c r="AP227" s="78" t="s">
        <v>173</v>
      </c>
      <c r="AQ227" s="1"/>
      <c r="AR227" s="1"/>
      <c r="AS227" s="94"/>
      <c r="AT227" s="4"/>
      <c r="AU227" s="93">
        <f>AR227*AS227</f>
        <v>0</v>
      </c>
      <c r="AV227" s="7"/>
      <c r="AW227" s="15"/>
      <c r="AX227" s="7"/>
      <c r="AY227" s="49"/>
      <c r="AZ227" s="71"/>
    </row>
    <row r="228" spans="3:52" s="2" customFormat="1" ht="12.75" x14ac:dyDescent="0.2">
      <c r="C228" s="65" t="str">
        <f>'Begroting Totale Project'!C226</f>
        <v>Activiteit 9.4, inhuur</v>
      </c>
      <c r="D228" s="109">
        <f t="shared" si="25"/>
        <v>0</v>
      </c>
      <c r="F228" s="78" t="s">
        <v>174</v>
      </c>
      <c r="G228" s="1"/>
      <c r="H228" s="1"/>
      <c r="I228" s="94"/>
      <c r="J228" s="4"/>
      <c r="K228" s="93">
        <f>H228*I228</f>
        <v>0</v>
      </c>
      <c r="L228" s="7"/>
      <c r="M228" s="15"/>
      <c r="N228" s="7"/>
      <c r="O228" s="49"/>
      <c r="P228" s="71"/>
      <c r="R228" s="78" t="s">
        <v>174</v>
      </c>
      <c r="S228" s="1"/>
      <c r="T228" s="1"/>
      <c r="U228" s="94"/>
      <c r="V228" s="4"/>
      <c r="W228" s="93">
        <f>T228*U228</f>
        <v>0</v>
      </c>
      <c r="X228" s="7"/>
      <c r="Y228" s="15"/>
      <c r="Z228" s="7"/>
      <c r="AA228" s="49"/>
      <c r="AB228" s="71"/>
      <c r="AD228" s="78" t="s">
        <v>174</v>
      </c>
      <c r="AE228" s="1"/>
      <c r="AF228" s="1"/>
      <c r="AG228" s="94"/>
      <c r="AH228" s="4"/>
      <c r="AI228" s="93">
        <f>AF228*AG228</f>
        <v>0</v>
      </c>
      <c r="AJ228" s="7"/>
      <c r="AK228" s="15"/>
      <c r="AL228" s="7"/>
      <c r="AM228" s="49"/>
      <c r="AN228" s="71"/>
      <c r="AO228"/>
      <c r="AP228" s="78" t="s">
        <v>174</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ht="12.75"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ht="12.75"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ht="12.75" x14ac:dyDescent="0.2">
      <c r="C232" s="65" t="str">
        <f>'Begroting Totale Project'!C230</f>
        <v>Activiteit 9.1, kosten</v>
      </c>
      <c r="D232" s="109">
        <f>K232+W232+AI232+AU232</f>
        <v>0</v>
      </c>
      <c r="F232" s="140" t="s">
        <v>218</v>
      </c>
      <c r="G232" s="1"/>
      <c r="H232" s="12"/>
      <c r="I232" s="13"/>
      <c r="J232" s="14"/>
      <c r="K232" s="93">
        <f>H232*I232</f>
        <v>0</v>
      </c>
      <c r="L232" s="7"/>
      <c r="M232" s="15"/>
      <c r="N232" s="7"/>
      <c r="O232" s="49"/>
      <c r="P232" s="71"/>
      <c r="R232" s="140" t="s">
        <v>218</v>
      </c>
      <c r="S232" s="1"/>
      <c r="T232" s="12"/>
      <c r="U232" s="13"/>
      <c r="V232" s="14"/>
      <c r="W232" s="93">
        <f>T232*U232</f>
        <v>0</v>
      </c>
      <c r="X232" s="7"/>
      <c r="Y232" s="15"/>
      <c r="Z232" s="7"/>
      <c r="AA232" s="49"/>
      <c r="AB232" s="71"/>
      <c r="AD232" s="140" t="s">
        <v>218</v>
      </c>
      <c r="AE232" s="1"/>
      <c r="AF232" s="12"/>
      <c r="AG232" s="13"/>
      <c r="AH232" s="14"/>
      <c r="AI232" s="93">
        <f>AF232*AG232</f>
        <v>0</v>
      </c>
      <c r="AJ232" s="7"/>
      <c r="AK232" s="15"/>
      <c r="AL232" s="7"/>
      <c r="AM232" s="49"/>
      <c r="AN232" s="71"/>
      <c r="AO232"/>
      <c r="AP232" s="140" t="s">
        <v>218</v>
      </c>
      <c r="AQ232" s="1"/>
      <c r="AR232" s="12"/>
      <c r="AS232" s="13"/>
      <c r="AT232" s="14"/>
      <c r="AU232" s="93">
        <f>AR232*AS232</f>
        <v>0</v>
      </c>
      <c r="AV232" s="7"/>
      <c r="AW232" s="15"/>
      <c r="AX232" s="7"/>
      <c r="AY232" s="49"/>
      <c r="AZ232" s="71"/>
    </row>
    <row r="233" spans="3:52" s="2" customFormat="1" ht="12.75" x14ac:dyDescent="0.2">
      <c r="C233" s="65" t="str">
        <f>'Begroting Totale Project'!C231</f>
        <v>Activiteit 9.2, kosten</v>
      </c>
      <c r="D233" s="109">
        <f t="shared" ref="D233:D235" si="26">K233+W233+AI233+AU233</f>
        <v>0</v>
      </c>
      <c r="F233" s="140" t="s">
        <v>219</v>
      </c>
      <c r="G233" s="1"/>
      <c r="H233" s="12"/>
      <c r="I233" s="13"/>
      <c r="J233" s="14"/>
      <c r="K233" s="93">
        <f>H233*I233</f>
        <v>0</v>
      </c>
      <c r="L233" s="7"/>
      <c r="M233" s="15"/>
      <c r="N233" s="7"/>
      <c r="O233" s="49"/>
      <c r="P233" s="71"/>
      <c r="R233" s="140" t="s">
        <v>219</v>
      </c>
      <c r="S233" s="1"/>
      <c r="T233" s="12"/>
      <c r="U233" s="13"/>
      <c r="V233" s="14"/>
      <c r="W233" s="93">
        <f>T233*U233</f>
        <v>0</v>
      </c>
      <c r="X233" s="7"/>
      <c r="Y233" s="15"/>
      <c r="Z233" s="7"/>
      <c r="AA233" s="49"/>
      <c r="AB233" s="71"/>
      <c r="AD233" s="140" t="s">
        <v>219</v>
      </c>
      <c r="AE233" s="1"/>
      <c r="AF233" s="12"/>
      <c r="AG233" s="13"/>
      <c r="AH233" s="14"/>
      <c r="AI233" s="93">
        <f>AF233*AG233</f>
        <v>0</v>
      </c>
      <c r="AJ233" s="7"/>
      <c r="AK233" s="15"/>
      <c r="AL233" s="7"/>
      <c r="AM233" s="49"/>
      <c r="AN233" s="71"/>
      <c r="AO233"/>
      <c r="AP233" s="140" t="s">
        <v>219</v>
      </c>
      <c r="AQ233" s="1"/>
      <c r="AR233" s="12"/>
      <c r="AS233" s="13"/>
      <c r="AT233" s="14"/>
      <c r="AU233" s="93">
        <f>AR233*AS233</f>
        <v>0</v>
      </c>
      <c r="AV233" s="7"/>
      <c r="AW233" s="15"/>
      <c r="AX233" s="7"/>
      <c r="AY233" s="49"/>
      <c r="AZ233" s="71"/>
    </row>
    <row r="234" spans="3:52" s="2" customFormat="1" ht="12.75" x14ac:dyDescent="0.2">
      <c r="C234" s="65" t="str">
        <f>'Begroting Totale Project'!C232</f>
        <v>Activiteit 9.3, kosten</v>
      </c>
      <c r="D234" s="109">
        <f t="shared" si="26"/>
        <v>0</v>
      </c>
      <c r="F234" s="140" t="s">
        <v>242</v>
      </c>
      <c r="G234" s="1"/>
      <c r="H234" s="12"/>
      <c r="I234" s="13"/>
      <c r="J234" s="14"/>
      <c r="K234" s="93">
        <f>H234*I234</f>
        <v>0</v>
      </c>
      <c r="L234" s="7"/>
      <c r="M234" s="15"/>
      <c r="N234" s="7"/>
      <c r="O234" s="49"/>
      <c r="P234" s="71"/>
      <c r="R234" s="140" t="s">
        <v>242</v>
      </c>
      <c r="S234" s="1"/>
      <c r="T234" s="12"/>
      <c r="U234" s="13"/>
      <c r="V234" s="14"/>
      <c r="W234" s="93">
        <f>T234*U234</f>
        <v>0</v>
      </c>
      <c r="X234" s="7"/>
      <c r="Y234" s="15"/>
      <c r="Z234" s="7"/>
      <c r="AA234" s="49"/>
      <c r="AB234" s="71"/>
      <c r="AD234" s="140" t="s">
        <v>242</v>
      </c>
      <c r="AE234" s="1"/>
      <c r="AF234" s="12"/>
      <c r="AG234" s="13"/>
      <c r="AH234" s="14"/>
      <c r="AI234" s="93">
        <f>AF234*AG234</f>
        <v>0</v>
      </c>
      <c r="AJ234" s="7"/>
      <c r="AK234" s="15"/>
      <c r="AL234" s="7"/>
      <c r="AM234" s="49"/>
      <c r="AN234" s="71"/>
      <c r="AO234"/>
      <c r="AP234" s="140" t="s">
        <v>242</v>
      </c>
      <c r="AQ234" s="1"/>
      <c r="AR234" s="12"/>
      <c r="AS234" s="13"/>
      <c r="AT234" s="14"/>
      <c r="AU234" s="93">
        <f>AR234*AS234</f>
        <v>0</v>
      </c>
      <c r="AV234" s="7"/>
      <c r="AW234" s="15"/>
      <c r="AX234" s="7"/>
      <c r="AY234" s="49"/>
      <c r="AZ234" s="71"/>
    </row>
    <row r="235" spans="3:52" s="2" customFormat="1" ht="12.75" x14ac:dyDescent="0.2">
      <c r="C235" s="65" t="str">
        <f>'Begroting Totale Project'!C233</f>
        <v>Activiteit 9.4, kosten</v>
      </c>
      <c r="D235" s="109">
        <f t="shared" si="26"/>
        <v>0</v>
      </c>
      <c r="F235" s="140" t="s">
        <v>243</v>
      </c>
      <c r="G235" s="1"/>
      <c r="H235" s="12"/>
      <c r="I235" s="13"/>
      <c r="J235" s="14"/>
      <c r="K235" s="93">
        <f>H235*I235</f>
        <v>0</v>
      </c>
      <c r="L235" s="7"/>
      <c r="M235" s="15"/>
      <c r="N235" s="7"/>
      <c r="O235" s="49"/>
      <c r="P235" s="71"/>
      <c r="R235" s="140" t="s">
        <v>243</v>
      </c>
      <c r="S235" s="1"/>
      <c r="T235" s="12"/>
      <c r="U235" s="13"/>
      <c r="V235" s="14"/>
      <c r="W235" s="93">
        <f>T235*U235</f>
        <v>0</v>
      </c>
      <c r="X235" s="7"/>
      <c r="Y235" s="15"/>
      <c r="Z235" s="7"/>
      <c r="AA235" s="49"/>
      <c r="AB235" s="71"/>
      <c r="AD235" s="140" t="s">
        <v>243</v>
      </c>
      <c r="AE235" s="1"/>
      <c r="AF235" s="12"/>
      <c r="AG235" s="13"/>
      <c r="AH235" s="14"/>
      <c r="AI235" s="93">
        <f>AF235*AG235</f>
        <v>0</v>
      </c>
      <c r="AJ235" s="7"/>
      <c r="AK235" s="15"/>
      <c r="AL235" s="7"/>
      <c r="AM235" s="49"/>
      <c r="AN235" s="71"/>
      <c r="AO235"/>
      <c r="AP235" s="140" t="s">
        <v>243</v>
      </c>
      <c r="AQ235" s="1"/>
      <c r="AR235" s="12"/>
      <c r="AS235" s="13"/>
      <c r="AT235" s="14"/>
      <c r="AU235" s="93">
        <f>AR235*AS235</f>
        <v>0</v>
      </c>
      <c r="AV235" s="7"/>
      <c r="AW235" s="15"/>
      <c r="AX235" s="7"/>
      <c r="AY235" s="49"/>
      <c r="AZ235" s="71"/>
    </row>
    <row r="236" spans="3:52" s="2" customFormat="1" ht="12.75"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ht="12.75"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ht="12.75"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297</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
        <v>89</v>
      </c>
      <c r="G242" s="79"/>
      <c r="H242" s="79"/>
      <c r="I242" s="79"/>
      <c r="J242" s="69"/>
      <c r="K242" s="79"/>
      <c r="L242" s="80"/>
      <c r="M242" s="79"/>
      <c r="N242" s="80"/>
      <c r="O242" s="81"/>
      <c r="P242" s="70"/>
      <c r="R242" s="76" t="s">
        <v>89</v>
      </c>
      <c r="S242" s="79"/>
      <c r="T242" s="79"/>
      <c r="U242" s="79"/>
      <c r="V242" s="69"/>
      <c r="W242" s="79"/>
      <c r="X242" s="80"/>
      <c r="Y242" s="79"/>
      <c r="Z242" s="80"/>
      <c r="AA242" s="81"/>
      <c r="AB242" s="70"/>
      <c r="AD242" s="76" t="s">
        <v>89</v>
      </c>
      <c r="AE242" s="79"/>
      <c r="AF242" s="79"/>
      <c r="AG242" s="79"/>
      <c r="AH242" s="69"/>
      <c r="AI242" s="79"/>
      <c r="AJ242" s="80"/>
      <c r="AK242" s="79"/>
      <c r="AL242" s="80"/>
      <c r="AM242" s="81"/>
      <c r="AN242" s="70"/>
      <c r="AO242"/>
      <c r="AP242" s="76" t="s">
        <v>89</v>
      </c>
      <c r="AQ242" s="79"/>
      <c r="AR242" s="79"/>
      <c r="AS242" s="79"/>
      <c r="AT242" s="69"/>
      <c r="AU242" s="79"/>
      <c r="AV242" s="80"/>
      <c r="AW242" s="79"/>
      <c r="AX242" s="80"/>
      <c r="AY242" s="81"/>
      <c r="AZ242" s="70"/>
    </row>
    <row r="243" spans="3:52" s="2" customFormat="1" ht="12.75"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ht="12.75" x14ac:dyDescent="0.2">
      <c r="C244" s="65" t="str">
        <f>'Begroting Totale Project'!C242</f>
        <v>Activiteit 10.1, inzet eigen uren</v>
      </c>
      <c r="D244" s="109">
        <f>K244+W244+AI244+AU244</f>
        <v>0</v>
      </c>
      <c r="F244" s="78" t="s">
        <v>106</v>
      </c>
      <c r="G244" s="1"/>
      <c r="H244" s="12"/>
      <c r="I244" s="13"/>
      <c r="J244" s="14"/>
      <c r="K244" s="93">
        <f>H244*I244</f>
        <v>0</v>
      </c>
      <c r="L244" s="7"/>
      <c r="M244" s="15"/>
      <c r="N244" s="7"/>
      <c r="O244" s="49"/>
      <c r="P244" s="71"/>
      <c r="R244" s="78" t="s">
        <v>106</v>
      </c>
      <c r="S244" s="1"/>
      <c r="T244" s="12"/>
      <c r="U244" s="13"/>
      <c r="V244" s="14"/>
      <c r="W244" s="93">
        <f>T244*U244</f>
        <v>0</v>
      </c>
      <c r="X244" s="7"/>
      <c r="Y244" s="15"/>
      <c r="Z244" s="7"/>
      <c r="AA244" s="49"/>
      <c r="AB244" s="71"/>
      <c r="AD244" s="78" t="s">
        <v>106</v>
      </c>
      <c r="AE244" s="1"/>
      <c r="AF244" s="12"/>
      <c r="AG244" s="13"/>
      <c r="AH244" s="14"/>
      <c r="AI244" s="93">
        <f>AF244*AG244</f>
        <v>0</v>
      </c>
      <c r="AJ244" s="7"/>
      <c r="AK244" s="15"/>
      <c r="AL244" s="7"/>
      <c r="AM244" s="49"/>
      <c r="AN244" s="71"/>
      <c r="AO244"/>
      <c r="AP244" s="78" t="s">
        <v>106</v>
      </c>
      <c r="AQ244" s="1"/>
      <c r="AR244" s="12"/>
      <c r="AS244" s="13"/>
      <c r="AT244" s="14"/>
      <c r="AU244" s="93">
        <f>AR244*AS244</f>
        <v>0</v>
      </c>
      <c r="AV244" s="7"/>
      <c r="AW244" s="15"/>
      <c r="AX244" s="7"/>
      <c r="AY244" s="49"/>
      <c r="AZ244" s="71"/>
    </row>
    <row r="245" spans="3:52" s="2" customFormat="1" ht="12.75" x14ac:dyDescent="0.2">
      <c r="C245" s="65" t="str">
        <f>'Begroting Totale Project'!C243</f>
        <v>Activiteit 10.2, inzet eigen uren</v>
      </c>
      <c r="D245" s="109">
        <f t="shared" ref="D245:D247" si="27">K245+W245+AI245+AU245</f>
        <v>0</v>
      </c>
      <c r="F245" s="78" t="s">
        <v>107</v>
      </c>
      <c r="G245" s="1"/>
      <c r="H245" s="12"/>
      <c r="I245" s="13"/>
      <c r="J245" s="14"/>
      <c r="K245" s="93">
        <f>H245*I245</f>
        <v>0</v>
      </c>
      <c r="L245" s="7"/>
      <c r="M245" s="15"/>
      <c r="N245" s="7"/>
      <c r="O245" s="49"/>
      <c r="P245" s="71"/>
      <c r="R245" s="78" t="s">
        <v>107</v>
      </c>
      <c r="S245" s="1"/>
      <c r="T245" s="12"/>
      <c r="U245" s="13"/>
      <c r="V245" s="14"/>
      <c r="W245" s="93">
        <f>T245*U245</f>
        <v>0</v>
      </c>
      <c r="X245" s="7"/>
      <c r="Y245" s="15"/>
      <c r="Z245" s="7"/>
      <c r="AA245" s="49"/>
      <c r="AB245" s="71"/>
      <c r="AD245" s="78" t="s">
        <v>107</v>
      </c>
      <c r="AE245" s="1"/>
      <c r="AF245" s="12"/>
      <c r="AG245" s="13"/>
      <c r="AH245" s="14"/>
      <c r="AI245" s="93">
        <f>AF245*AG245</f>
        <v>0</v>
      </c>
      <c r="AJ245" s="7"/>
      <c r="AK245" s="15"/>
      <c r="AL245" s="7"/>
      <c r="AM245" s="49"/>
      <c r="AN245" s="71"/>
      <c r="AO245"/>
      <c r="AP245" s="78" t="s">
        <v>107</v>
      </c>
      <c r="AQ245" s="1"/>
      <c r="AR245" s="12"/>
      <c r="AS245" s="13"/>
      <c r="AT245" s="14"/>
      <c r="AU245" s="93">
        <f>AR245*AS245</f>
        <v>0</v>
      </c>
      <c r="AV245" s="7"/>
      <c r="AW245" s="15"/>
      <c r="AX245" s="7"/>
      <c r="AY245" s="49"/>
      <c r="AZ245" s="71"/>
    </row>
    <row r="246" spans="3:52" s="2" customFormat="1" ht="12.75" x14ac:dyDescent="0.2">
      <c r="C246" s="65" t="str">
        <f>'Begroting Totale Project'!C244</f>
        <v>Activiteit 10.3, inzet eigen uren</v>
      </c>
      <c r="D246" s="109">
        <f t="shared" si="27"/>
        <v>0</v>
      </c>
      <c r="F246" s="78" t="s">
        <v>108</v>
      </c>
      <c r="G246" s="1"/>
      <c r="H246" s="12"/>
      <c r="I246" s="13"/>
      <c r="J246" s="14"/>
      <c r="K246" s="93">
        <f>H246*I246</f>
        <v>0</v>
      </c>
      <c r="L246" s="7"/>
      <c r="M246" s="15"/>
      <c r="N246" s="7"/>
      <c r="O246" s="49"/>
      <c r="P246" s="71"/>
      <c r="R246" s="78" t="s">
        <v>108</v>
      </c>
      <c r="S246" s="1"/>
      <c r="T246" s="12"/>
      <c r="U246" s="13"/>
      <c r="V246" s="14"/>
      <c r="W246" s="93">
        <f>T246*U246</f>
        <v>0</v>
      </c>
      <c r="X246" s="7"/>
      <c r="Y246" s="15"/>
      <c r="Z246" s="7"/>
      <c r="AA246" s="49"/>
      <c r="AB246" s="71"/>
      <c r="AD246" s="78" t="s">
        <v>108</v>
      </c>
      <c r="AE246" s="1"/>
      <c r="AF246" s="12"/>
      <c r="AG246" s="13"/>
      <c r="AH246" s="14"/>
      <c r="AI246" s="93">
        <f>AF246*AG246</f>
        <v>0</v>
      </c>
      <c r="AJ246" s="7"/>
      <c r="AK246" s="15"/>
      <c r="AL246" s="7"/>
      <c r="AM246" s="49"/>
      <c r="AN246" s="71"/>
      <c r="AO246"/>
      <c r="AP246" s="78" t="s">
        <v>108</v>
      </c>
      <c r="AQ246" s="1"/>
      <c r="AR246" s="12"/>
      <c r="AS246" s="13"/>
      <c r="AT246" s="14"/>
      <c r="AU246" s="93">
        <f>AR246*AS246</f>
        <v>0</v>
      </c>
      <c r="AV246" s="7"/>
      <c r="AW246" s="15"/>
      <c r="AX246" s="7"/>
      <c r="AY246" s="49"/>
      <c r="AZ246" s="71"/>
    </row>
    <row r="247" spans="3:52" s="2" customFormat="1" ht="12.75" x14ac:dyDescent="0.2">
      <c r="C247" s="65" t="str">
        <f>'Begroting Totale Project'!C245</f>
        <v>Activiteit 10.4, inzet eigen uren</v>
      </c>
      <c r="D247" s="109">
        <f t="shared" si="27"/>
        <v>0</v>
      </c>
      <c r="F247" s="78" t="s">
        <v>109</v>
      </c>
      <c r="G247" s="1"/>
      <c r="H247" s="12"/>
      <c r="I247" s="13"/>
      <c r="J247" s="4"/>
      <c r="K247" s="93">
        <f>H247*I247</f>
        <v>0</v>
      </c>
      <c r="L247" s="7"/>
      <c r="M247" s="15"/>
      <c r="N247" s="7"/>
      <c r="O247" s="49"/>
      <c r="P247" s="71"/>
      <c r="R247" s="78" t="s">
        <v>109</v>
      </c>
      <c r="S247" s="1"/>
      <c r="T247" s="12"/>
      <c r="U247" s="13"/>
      <c r="V247" s="4"/>
      <c r="W247" s="93">
        <f>T247*U247</f>
        <v>0</v>
      </c>
      <c r="X247" s="7"/>
      <c r="Y247" s="15"/>
      <c r="Z247" s="7"/>
      <c r="AA247" s="49"/>
      <c r="AB247" s="71"/>
      <c r="AD247" s="78" t="s">
        <v>109</v>
      </c>
      <c r="AE247" s="1"/>
      <c r="AF247" s="12"/>
      <c r="AG247" s="13"/>
      <c r="AH247" s="4"/>
      <c r="AI247" s="93">
        <f>AF247*AG247</f>
        <v>0</v>
      </c>
      <c r="AJ247" s="7"/>
      <c r="AK247" s="15"/>
      <c r="AL247" s="7"/>
      <c r="AM247" s="49"/>
      <c r="AN247" s="71"/>
      <c r="AO247"/>
      <c r="AP247" s="78" t="s">
        <v>109</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ht="12.75"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ht="12.75"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ht="12.75" x14ac:dyDescent="0.2">
      <c r="C251" s="65" t="str">
        <f>'Begroting Totale Project'!C249</f>
        <v>Activiteit 10.1, inhuur</v>
      </c>
      <c r="D251" s="109">
        <f>K251+W251+AI251+AU251</f>
        <v>0</v>
      </c>
      <c r="F251" s="78" t="s">
        <v>175</v>
      </c>
      <c r="G251" s="1"/>
      <c r="H251" s="1"/>
      <c r="I251" s="94"/>
      <c r="J251" s="4"/>
      <c r="K251" s="93">
        <f>H251*I251</f>
        <v>0</v>
      </c>
      <c r="L251" s="7"/>
      <c r="M251" s="15"/>
      <c r="N251" s="7"/>
      <c r="O251" s="49"/>
      <c r="P251" s="71"/>
      <c r="R251" s="78" t="s">
        <v>175</v>
      </c>
      <c r="S251" s="1"/>
      <c r="T251" s="1"/>
      <c r="U251" s="94"/>
      <c r="V251" s="4"/>
      <c r="W251" s="93">
        <f>T251*U251</f>
        <v>0</v>
      </c>
      <c r="X251" s="7"/>
      <c r="Y251" s="15"/>
      <c r="Z251" s="7"/>
      <c r="AA251" s="49"/>
      <c r="AB251" s="71"/>
      <c r="AD251" s="78" t="s">
        <v>175</v>
      </c>
      <c r="AE251" s="1"/>
      <c r="AF251" s="1"/>
      <c r="AG251" s="94"/>
      <c r="AH251" s="4"/>
      <c r="AI251" s="93">
        <f>AF251*AG251</f>
        <v>0</v>
      </c>
      <c r="AJ251" s="7"/>
      <c r="AK251" s="15"/>
      <c r="AL251" s="7"/>
      <c r="AM251" s="49"/>
      <c r="AN251" s="71"/>
      <c r="AO251"/>
      <c r="AP251" s="78" t="s">
        <v>175</v>
      </c>
      <c r="AQ251" s="1"/>
      <c r="AR251" s="1"/>
      <c r="AS251" s="94"/>
      <c r="AT251" s="4"/>
      <c r="AU251" s="93">
        <f>AR251*AS251</f>
        <v>0</v>
      </c>
      <c r="AV251" s="7"/>
      <c r="AW251" s="15"/>
      <c r="AX251" s="7"/>
      <c r="AY251" s="49"/>
      <c r="AZ251" s="71"/>
    </row>
    <row r="252" spans="3:52" s="2" customFormat="1" ht="12.75" x14ac:dyDescent="0.2">
      <c r="C252" s="65" t="str">
        <f>'Begroting Totale Project'!C250</f>
        <v>Activiteit 10.2, inhuur</v>
      </c>
      <c r="D252" s="109">
        <f t="shared" ref="D252:D254" si="28">K252+W252+AI252+AU252</f>
        <v>0</v>
      </c>
      <c r="F252" s="78" t="s">
        <v>176</v>
      </c>
      <c r="G252" s="1"/>
      <c r="H252" s="1"/>
      <c r="I252" s="94"/>
      <c r="J252" s="4"/>
      <c r="K252" s="93">
        <f>H252*I252</f>
        <v>0</v>
      </c>
      <c r="L252" s="7"/>
      <c r="M252" s="15"/>
      <c r="N252" s="7"/>
      <c r="O252" s="49"/>
      <c r="P252" s="71"/>
      <c r="R252" s="78" t="s">
        <v>176</v>
      </c>
      <c r="S252" s="1"/>
      <c r="T252" s="1"/>
      <c r="U252" s="94"/>
      <c r="V252" s="4"/>
      <c r="W252" s="93">
        <f>T252*U252</f>
        <v>0</v>
      </c>
      <c r="X252" s="7"/>
      <c r="Y252" s="15"/>
      <c r="Z252" s="7"/>
      <c r="AA252" s="49"/>
      <c r="AB252" s="71"/>
      <c r="AD252" s="78" t="s">
        <v>176</v>
      </c>
      <c r="AE252" s="1"/>
      <c r="AF252" s="1"/>
      <c r="AG252" s="94"/>
      <c r="AH252" s="4"/>
      <c r="AI252" s="93">
        <f>AF252*AG252</f>
        <v>0</v>
      </c>
      <c r="AJ252" s="7"/>
      <c r="AK252" s="15"/>
      <c r="AL252" s="7"/>
      <c r="AM252" s="49"/>
      <c r="AN252" s="71"/>
      <c r="AO252"/>
      <c r="AP252" s="78" t="s">
        <v>176</v>
      </c>
      <c r="AQ252" s="1"/>
      <c r="AR252" s="1"/>
      <c r="AS252" s="94"/>
      <c r="AT252" s="4"/>
      <c r="AU252" s="93">
        <f>AR252*AS252</f>
        <v>0</v>
      </c>
      <c r="AV252" s="7"/>
      <c r="AW252" s="15"/>
      <c r="AX252" s="7"/>
      <c r="AY252" s="49"/>
      <c r="AZ252" s="71"/>
    </row>
    <row r="253" spans="3:52" s="2" customFormat="1" ht="12.75" x14ac:dyDescent="0.2">
      <c r="C253" s="65" t="str">
        <f>'Begroting Totale Project'!C251</f>
        <v>Activiteit 10.3, inhuur</v>
      </c>
      <c r="D253" s="109">
        <f t="shared" si="28"/>
        <v>0</v>
      </c>
      <c r="F253" s="78" t="s">
        <v>177</v>
      </c>
      <c r="G253" s="1"/>
      <c r="H253" s="1"/>
      <c r="I253" s="94"/>
      <c r="J253" s="4"/>
      <c r="K253" s="93">
        <f>H253*I253</f>
        <v>0</v>
      </c>
      <c r="L253" s="7"/>
      <c r="M253" s="15"/>
      <c r="N253" s="7"/>
      <c r="O253" s="49"/>
      <c r="P253" s="71"/>
      <c r="R253" s="78" t="s">
        <v>177</v>
      </c>
      <c r="S253" s="1"/>
      <c r="T253" s="1"/>
      <c r="U253" s="94"/>
      <c r="V253" s="4"/>
      <c r="W253" s="93">
        <f>T253*U253</f>
        <v>0</v>
      </c>
      <c r="X253" s="7"/>
      <c r="Y253" s="15"/>
      <c r="Z253" s="7"/>
      <c r="AA253" s="49"/>
      <c r="AB253" s="71"/>
      <c r="AD253" s="78" t="s">
        <v>177</v>
      </c>
      <c r="AE253" s="1"/>
      <c r="AF253" s="1"/>
      <c r="AG253" s="94"/>
      <c r="AH253" s="4"/>
      <c r="AI253" s="93">
        <f>AF253*AG253</f>
        <v>0</v>
      </c>
      <c r="AJ253" s="7"/>
      <c r="AK253" s="15"/>
      <c r="AL253" s="7"/>
      <c r="AM253" s="49"/>
      <c r="AN253" s="71"/>
      <c r="AO253"/>
      <c r="AP253" s="78" t="s">
        <v>177</v>
      </c>
      <c r="AQ253" s="1"/>
      <c r="AR253" s="1"/>
      <c r="AS253" s="94"/>
      <c r="AT253" s="4"/>
      <c r="AU253" s="93">
        <f>AR253*AS253</f>
        <v>0</v>
      </c>
      <c r="AV253" s="7"/>
      <c r="AW253" s="15"/>
      <c r="AX253" s="7"/>
      <c r="AY253" s="49"/>
      <c r="AZ253" s="71"/>
    </row>
    <row r="254" spans="3:52" s="2" customFormat="1" ht="12.75" x14ac:dyDescent="0.2">
      <c r="C254" s="65" t="str">
        <f>'Begroting Totale Project'!C252</f>
        <v>Activiteit 10.4, inhuur</v>
      </c>
      <c r="D254" s="109">
        <f t="shared" si="28"/>
        <v>0</v>
      </c>
      <c r="F254" s="78" t="s">
        <v>178</v>
      </c>
      <c r="G254" s="1"/>
      <c r="H254" s="1"/>
      <c r="I254" s="94"/>
      <c r="J254" s="4"/>
      <c r="K254" s="93">
        <f>H254*I254</f>
        <v>0</v>
      </c>
      <c r="L254" s="7"/>
      <c r="M254" s="15"/>
      <c r="N254" s="7"/>
      <c r="O254" s="49"/>
      <c r="P254" s="71"/>
      <c r="R254" s="78" t="s">
        <v>178</v>
      </c>
      <c r="S254" s="1"/>
      <c r="T254" s="1"/>
      <c r="U254" s="94"/>
      <c r="V254" s="4"/>
      <c r="W254" s="93">
        <f>T254*U254</f>
        <v>0</v>
      </c>
      <c r="X254" s="7"/>
      <c r="Y254" s="15"/>
      <c r="Z254" s="7"/>
      <c r="AA254" s="49"/>
      <c r="AB254" s="71"/>
      <c r="AD254" s="78" t="s">
        <v>178</v>
      </c>
      <c r="AE254" s="1"/>
      <c r="AF254" s="1"/>
      <c r="AG254" s="94"/>
      <c r="AH254" s="4"/>
      <c r="AI254" s="93">
        <f>AF254*AG254</f>
        <v>0</v>
      </c>
      <c r="AJ254" s="7"/>
      <c r="AK254" s="15"/>
      <c r="AL254" s="7"/>
      <c r="AM254" s="49"/>
      <c r="AN254" s="71"/>
      <c r="AO254"/>
      <c r="AP254" s="78" t="s">
        <v>178</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ht="12.75"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ht="12.75"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ht="12.75" x14ac:dyDescent="0.2">
      <c r="C258" s="65" t="str">
        <f>'Begroting Totale Project'!C256</f>
        <v>Activiteit 10.1, kosten</v>
      </c>
      <c r="D258" s="109">
        <f>K258+W258+AI258+AU258</f>
        <v>0</v>
      </c>
      <c r="F258" s="140" t="s">
        <v>222</v>
      </c>
      <c r="G258" s="1"/>
      <c r="H258" s="12"/>
      <c r="I258" s="13"/>
      <c r="J258" s="14"/>
      <c r="K258" s="93">
        <f>H258*I258</f>
        <v>0</v>
      </c>
      <c r="L258" s="7"/>
      <c r="M258" s="15"/>
      <c r="N258" s="7"/>
      <c r="O258" s="49"/>
      <c r="P258" s="71"/>
      <c r="R258" s="140" t="s">
        <v>222</v>
      </c>
      <c r="S258" s="1"/>
      <c r="T258" s="12"/>
      <c r="U258" s="13"/>
      <c r="V258" s="14"/>
      <c r="W258" s="93">
        <f>T258*U258</f>
        <v>0</v>
      </c>
      <c r="X258" s="7"/>
      <c r="Y258" s="15"/>
      <c r="Z258" s="7"/>
      <c r="AA258" s="49"/>
      <c r="AB258" s="71"/>
      <c r="AD258" s="140" t="s">
        <v>222</v>
      </c>
      <c r="AE258" s="1"/>
      <c r="AF258" s="12"/>
      <c r="AG258" s="13"/>
      <c r="AH258" s="14"/>
      <c r="AI258" s="93">
        <f>AF258*AG258</f>
        <v>0</v>
      </c>
      <c r="AJ258" s="7"/>
      <c r="AK258" s="15"/>
      <c r="AL258" s="7"/>
      <c r="AM258" s="49"/>
      <c r="AN258" s="71"/>
      <c r="AO258"/>
      <c r="AP258" s="140" t="s">
        <v>222</v>
      </c>
      <c r="AQ258" s="1"/>
      <c r="AR258" s="12"/>
      <c r="AS258" s="13"/>
      <c r="AT258" s="14"/>
      <c r="AU258" s="93">
        <f>AR258*AS258</f>
        <v>0</v>
      </c>
      <c r="AV258" s="7"/>
      <c r="AW258" s="15"/>
      <c r="AX258" s="7"/>
      <c r="AY258" s="49"/>
      <c r="AZ258" s="71"/>
    </row>
    <row r="259" spans="3:52" s="2" customFormat="1" ht="12.75" x14ac:dyDescent="0.2">
      <c r="C259" s="65" t="str">
        <f>'Begroting Totale Project'!C257</f>
        <v>Activiteit 10.2, kosten</v>
      </c>
      <c r="D259" s="109">
        <f t="shared" ref="D259:D261" si="29">K259+W259+AI259+AU259</f>
        <v>0</v>
      </c>
      <c r="F259" s="140" t="s">
        <v>223</v>
      </c>
      <c r="G259" s="1"/>
      <c r="H259" s="12"/>
      <c r="I259" s="13"/>
      <c r="J259" s="14"/>
      <c r="K259" s="93">
        <f>H259*I259</f>
        <v>0</v>
      </c>
      <c r="L259" s="7"/>
      <c r="M259" s="15"/>
      <c r="N259" s="7"/>
      <c r="O259" s="49"/>
      <c r="P259" s="71"/>
      <c r="R259" s="140" t="s">
        <v>223</v>
      </c>
      <c r="S259" s="1"/>
      <c r="T259" s="12"/>
      <c r="U259" s="13"/>
      <c r="V259" s="14"/>
      <c r="W259" s="93">
        <f>T259*U259</f>
        <v>0</v>
      </c>
      <c r="X259" s="7"/>
      <c r="Y259" s="15"/>
      <c r="Z259" s="7"/>
      <c r="AA259" s="49"/>
      <c r="AB259" s="71"/>
      <c r="AD259" s="140" t="s">
        <v>223</v>
      </c>
      <c r="AE259" s="1"/>
      <c r="AF259" s="12"/>
      <c r="AG259" s="13"/>
      <c r="AH259" s="14"/>
      <c r="AI259" s="93">
        <f>AF259*AG259</f>
        <v>0</v>
      </c>
      <c r="AJ259" s="7"/>
      <c r="AK259" s="15"/>
      <c r="AL259" s="7"/>
      <c r="AM259" s="49"/>
      <c r="AN259" s="71"/>
      <c r="AO259"/>
      <c r="AP259" s="140" t="s">
        <v>223</v>
      </c>
      <c r="AQ259" s="1"/>
      <c r="AR259" s="12"/>
      <c r="AS259" s="13"/>
      <c r="AT259" s="14"/>
      <c r="AU259" s="93">
        <f>AR259*AS259</f>
        <v>0</v>
      </c>
      <c r="AV259" s="7"/>
      <c r="AW259" s="15"/>
      <c r="AX259" s="7"/>
      <c r="AY259" s="49"/>
      <c r="AZ259" s="71"/>
    </row>
    <row r="260" spans="3:52" s="2" customFormat="1" ht="12.75" x14ac:dyDescent="0.2">
      <c r="C260" s="65" t="str">
        <f>'Begroting Totale Project'!C258</f>
        <v>Activiteit 10.3, kosten</v>
      </c>
      <c r="D260" s="109">
        <f t="shared" si="29"/>
        <v>0</v>
      </c>
      <c r="F260" s="140" t="s">
        <v>244</v>
      </c>
      <c r="G260" s="1"/>
      <c r="H260" s="12"/>
      <c r="I260" s="13"/>
      <c r="J260" s="14"/>
      <c r="K260" s="93">
        <f>H260*I260</f>
        <v>0</v>
      </c>
      <c r="L260" s="7"/>
      <c r="M260" s="15"/>
      <c r="N260" s="7"/>
      <c r="O260" s="49"/>
      <c r="P260" s="71"/>
      <c r="R260" s="140" t="s">
        <v>244</v>
      </c>
      <c r="S260" s="1"/>
      <c r="T260" s="12"/>
      <c r="U260" s="13"/>
      <c r="V260" s="14"/>
      <c r="W260" s="93">
        <f>T260*U260</f>
        <v>0</v>
      </c>
      <c r="X260" s="7"/>
      <c r="Y260" s="15"/>
      <c r="Z260" s="7"/>
      <c r="AA260" s="49"/>
      <c r="AB260" s="71"/>
      <c r="AD260" s="140" t="s">
        <v>244</v>
      </c>
      <c r="AE260" s="1"/>
      <c r="AF260" s="12"/>
      <c r="AG260" s="13"/>
      <c r="AH260" s="14"/>
      <c r="AI260" s="93">
        <f>AF260*AG260</f>
        <v>0</v>
      </c>
      <c r="AJ260" s="7"/>
      <c r="AK260" s="15"/>
      <c r="AL260" s="7"/>
      <c r="AM260" s="49"/>
      <c r="AN260" s="71"/>
      <c r="AO260"/>
      <c r="AP260" s="140" t="s">
        <v>244</v>
      </c>
      <c r="AQ260" s="1"/>
      <c r="AR260" s="12"/>
      <c r="AS260" s="13"/>
      <c r="AT260" s="14"/>
      <c r="AU260" s="93">
        <f>AR260*AS260</f>
        <v>0</v>
      </c>
      <c r="AV260" s="7"/>
      <c r="AW260" s="15"/>
      <c r="AX260" s="7"/>
      <c r="AY260" s="49"/>
      <c r="AZ260" s="71"/>
    </row>
    <row r="261" spans="3:52" s="2" customFormat="1" ht="12.75" x14ac:dyDescent="0.2">
      <c r="C261" s="65" t="str">
        <f>'Begroting Totale Project'!C259</f>
        <v>Activiteit 10.4, kosten</v>
      </c>
      <c r="D261" s="109">
        <f t="shared" si="29"/>
        <v>0</v>
      </c>
      <c r="F261" s="140" t="s">
        <v>245</v>
      </c>
      <c r="G261" s="1"/>
      <c r="H261" s="12"/>
      <c r="I261" s="13"/>
      <c r="J261" s="14"/>
      <c r="K261" s="93">
        <f>H261*I261</f>
        <v>0</v>
      </c>
      <c r="L261" s="7"/>
      <c r="M261" s="15"/>
      <c r="N261" s="7"/>
      <c r="O261" s="49"/>
      <c r="P261" s="71"/>
      <c r="R261" s="140" t="s">
        <v>245</v>
      </c>
      <c r="S261" s="1"/>
      <c r="T261" s="12"/>
      <c r="U261" s="13"/>
      <c r="V261" s="14"/>
      <c r="W261" s="93">
        <f>T261*U261</f>
        <v>0</v>
      </c>
      <c r="X261" s="7"/>
      <c r="Y261" s="15"/>
      <c r="Z261" s="7"/>
      <c r="AA261" s="49"/>
      <c r="AB261" s="71"/>
      <c r="AD261" s="140" t="s">
        <v>245</v>
      </c>
      <c r="AE261" s="1"/>
      <c r="AF261" s="12"/>
      <c r="AG261" s="13"/>
      <c r="AH261" s="14"/>
      <c r="AI261" s="93">
        <f>AF261*AG261</f>
        <v>0</v>
      </c>
      <c r="AJ261" s="7"/>
      <c r="AK261" s="15"/>
      <c r="AL261" s="7"/>
      <c r="AM261" s="49"/>
      <c r="AN261" s="71"/>
      <c r="AO261"/>
      <c r="AP261" s="140" t="s">
        <v>245</v>
      </c>
      <c r="AQ261" s="1"/>
      <c r="AR261" s="12"/>
      <c r="AS261" s="13"/>
      <c r="AT261" s="14"/>
      <c r="AU261" s="93">
        <f>AR261*AS261</f>
        <v>0</v>
      </c>
      <c r="AV261" s="7"/>
      <c r="AW261" s="15"/>
      <c r="AX261" s="7"/>
      <c r="AY261" s="49"/>
      <c r="AZ261" s="71"/>
    </row>
    <row r="262" spans="3:52" s="2" customFormat="1" ht="12.75"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ht="12.75"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ht="12.75"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ht="12.75"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ht="12.75"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ht="12.75"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ht="13.5" thickBot="1" x14ac:dyDescent="0.25">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309</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ht="12.75"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ht="12.75"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ht="12.75"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ht="12.75"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ht="12.75"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ht="12.75"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ht="12.75"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ht="12.75"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ht="12.75"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ht="12.75"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ht="12.75"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ht="12.75"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ht="12.75" x14ac:dyDescent="0.2"/>
    <row r="416" spans="3:51" ht="12.75" x14ac:dyDescent="0.2"/>
    <row r="417" ht="12.75" x14ac:dyDescent="0.2"/>
  </sheetData>
  <mergeCells count="1">
    <mergeCell ref="G6:P6"/>
  </mergeCells>
  <conditionalFormatting sqref="D8:D9">
    <cfRule type="expression" dxfId="288" priority="89">
      <formula>#REF!=1</formula>
    </cfRule>
  </conditionalFormatting>
  <conditionalFormatting sqref="D34:D35 D60:D61">
    <cfRule type="expression" dxfId="287" priority="88">
      <formula>#REF!=1</formula>
    </cfRule>
  </conditionalFormatting>
  <conditionalFormatting sqref="D86:D87">
    <cfRule type="expression" dxfId="286" priority="87">
      <formula>#REF!=1</formula>
    </cfRule>
  </conditionalFormatting>
  <conditionalFormatting sqref="D112:D113">
    <cfRule type="expression" dxfId="285" priority="85">
      <formula>#REF!=1</formula>
    </cfRule>
  </conditionalFormatting>
  <conditionalFormatting sqref="D138:D139">
    <cfRule type="expression" dxfId="284" priority="84">
      <formula>#REF!=1</formula>
    </cfRule>
  </conditionalFormatting>
  <conditionalFormatting sqref="D164:D165">
    <cfRule type="expression" dxfId="283" priority="83">
      <formula>#REF!=1</formula>
    </cfRule>
  </conditionalFormatting>
  <conditionalFormatting sqref="D190:D191">
    <cfRule type="expression" dxfId="282" priority="82">
      <formula>#REF!=1</formula>
    </cfRule>
  </conditionalFormatting>
  <conditionalFormatting sqref="D216:D217">
    <cfRule type="expression" dxfId="281" priority="81">
      <formula>#REF!=1</formula>
    </cfRule>
  </conditionalFormatting>
  <conditionalFormatting sqref="D242:D243">
    <cfRule type="expression" dxfId="280" priority="86">
      <formula>#REF!=1</formula>
    </cfRule>
  </conditionalFormatting>
  <conditionalFormatting sqref="D269">
    <cfRule type="expression" dxfId="279" priority="309">
      <formula>#REF!=1</formula>
    </cfRule>
  </conditionalFormatting>
  <conditionalFormatting sqref="D277:D278">
    <cfRule type="expression" dxfId="278" priority="310">
      <formula>#REF!=1</formula>
    </cfRule>
  </conditionalFormatting>
  <conditionalFormatting sqref="D284">
    <cfRule type="expression" dxfId="277" priority="319">
      <formula>#REF!=1</formula>
    </cfRule>
  </conditionalFormatting>
  <conditionalFormatting sqref="D291:D292">
    <cfRule type="expression" dxfId="276" priority="317">
      <formula>#REF!=1</formula>
    </cfRule>
    <cfRule type="expression" dxfId="275" priority="318">
      <formula>#REF!=1</formula>
    </cfRule>
  </conditionalFormatting>
  <conditionalFormatting sqref="D298:D299">
    <cfRule type="expression" dxfId="274" priority="315">
      <formula>#REF!=1</formula>
    </cfRule>
    <cfRule type="expression" dxfId="273" priority="316">
      <formula>#REF!=1</formula>
    </cfRule>
  </conditionalFormatting>
  <conditionalFormatting sqref="D306:D307">
    <cfRule type="expression" dxfId="272" priority="314">
      <formula>#REF!=1</formula>
    </cfRule>
    <cfRule type="expression" dxfId="271" priority="313">
      <formula>#REF!=1</formula>
    </cfRule>
  </conditionalFormatting>
  <conditionalFormatting sqref="D316:D317">
    <cfRule type="expression" dxfId="270" priority="311">
      <formula>#REF!=1</formula>
    </cfRule>
    <cfRule type="expression" dxfId="269" priority="312">
      <formula>#REF!=1</formula>
    </cfRule>
  </conditionalFormatting>
  <conditionalFormatting sqref="G269">
    <cfRule type="expression" dxfId="268" priority="465">
      <formula>#REF!=1</formula>
    </cfRule>
  </conditionalFormatting>
  <conditionalFormatting sqref="G8:I9">
    <cfRule type="expression" dxfId="267" priority="202">
      <formula>#REF!=1</formula>
    </cfRule>
  </conditionalFormatting>
  <conditionalFormatting sqref="G16:I16">
    <cfRule type="expression" dxfId="266" priority="80">
      <formula>#REF!=1</formula>
    </cfRule>
  </conditionalFormatting>
  <conditionalFormatting sqref="G34:I35">
    <cfRule type="expression" dxfId="265" priority="79">
      <formula>#REF!=1</formula>
    </cfRule>
  </conditionalFormatting>
  <conditionalFormatting sqref="G42:I42">
    <cfRule type="expression" dxfId="264" priority="78">
      <formula>#REF!=1</formula>
    </cfRule>
  </conditionalFormatting>
  <conditionalFormatting sqref="G49:I49">
    <cfRule type="expression" dxfId="263" priority="77">
      <formula>#REF!=1</formula>
    </cfRule>
  </conditionalFormatting>
  <conditionalFormatting sqref="G60:I61">
    <cfRule type="expression" dxfId="262" priority="200">
      <formula>#REF!=1</formula>
    </cfRule>
  </conditionalFormatting>
  <conditionalFormatting sqref="G68:I68">
    <cfRule type="expression" dxfId="261" priority="76">
      <formula>#REF!=1</formula>
    </cfRule>
  </conditionalFormatting>
  <conditionalFormatting sqref="G86:I87">
    <cfRule type="expression" dxfId="260" priority="193">
      <formula>#REF!=1</formula>
    </cfRule>
  </conditionalFormatting>
  <conditionalFormatting sqref="G94:I94">
    <cfRule type="expression" dxfId="259" priority="75">
      <formula>#REF!=1</formula>
    </cfRule>
  </conditionalFormatting>
  <conditionalFormatting sqref="G112:I113">
    <cfRule type="expression" dxfId="258" priority="185">
      <formula>#REF!=1</formula>
    </cfRule>
  </conditionalFormatting>
  <conditionalFormatting sqref="G120:I120">
    <cfRule type="expression" dxfId="257" priority="74">
      <formula>#REF!=1</formula>
    </cfRule>
  </conditionalFormatting>
  <conditionalFormatting sqref="G138:I139">
    <cfRule type="expression" dxfId="256" priority="181">
      <formula>#REF!=1</formula>
    </cfRule>
  </conditionalFormatting>
  <conditionalFormatting sqref="G146:I146">
    <cfRule type="expression" dxfId="255" priority="73">
      <formula>#REF!=1</formula>
    </cfRule>
  </conditionalFormatting>
  <conditionalFormatting sqref="G164:I165">
    <cfRule type="expression" dxfId="254" priority="177">
      <formula>#REF!=1</formula>
    </cfRule>
  </conditionalFormatting>
  <conditionalFormatting sqref="G172:I172">
    <cfRule type="expression" dxfId="253" priority="72">
      <formula>#REF!=1</formula>
    </cfRule>
  </conditionalFormatting>
  <conditionalFormatting sqref="G190:I191">
    <cfRule type="expression" dxfId="252" priority="173">
      <formula>#REF!=1</formula>
    </cfRule>
  </conditionalFormatting>
  <conditionalFormatting sqref="G198:I198">
    <cfRule type="expression" dxfId="251" priority="71">
      <formula>#REF!=1</formula>
    </cfRule>
  </conditionalFormatting>
  <conditionalFormatting sqref="G216:I217">
    <cfRule type="expression" dxfId="250" priority="169">
      <formula>#REF!=1</formula>
    </cfRule>
  </conditionalFormatting>
  <conditionalFormatting sqref="G224:I224">
    <cfRule type="expression" dxfId="249" priority="70">
      <formula>#REF!=1</formula>
    </cfRule>
  </conditionalFormatting>
  <conditionalFormatting sqref="G242:I243">
    <cfRule type="expression" dxfId="248" priority="190">
      <formula>#REF!=1</formula>
    </cfRule>
  </conditionalFormatting>
  <conditionalFormatting sqref="G250:I250">
    <cfRule type="expression" dxfId="247" priority="69">
      <formula>#REF!=1</formula>
    </cfRule>
  </conditionalFormatting>
  <conditionalFormatting sqref="K8:K9">
    <cfRule type="expression" dxfId="246" priority="201">
      <formula>#REF!=1</formula>
    </cfRule>
  </conditionalFormatting>
  <conditionalFormatting sqref="K34:K35 K60:K61">
    <cfRule type="expression" dxfId="245" priority="195">
      <formula>#REF!=1</formula>
    </cfRule>
  </conditionalFormatting>
  <conditionalFormatting sqref="K86:K87">
    <cfRule type="expression" dxfId="244" priority="192">
      <formula>#REF!=1</formula>
    </cfRule>
  </conditionalFormatting>
  <conditionalFormatting sqref="K112:K113">
    <cfRule type="expression" dxfId="243" priority="184">
      <formula>#REF!=1</formula>
    </cfRule>
  </conditionalFormatting>
  <conditionalFormatting sqref="K138:K139">
    <cfRule type="expression" dxfId="242" priority="180">
      <formula>#REF!=1</formula>
    </cfRule>
  </conditionalFormatting>
  <conditionalFormatting sqref="K164:K165">
    <cfRule type="expression" dxfId="241" priority="176">
      <formula>#REF!=1</formula>
    </cfRule>
  </conditionalFormatting>
  <conditionalFormatting sqref="K190:K191">
    <cfRule type="expression" dxfId="240" priority="172">
      <formula>#REF!=1</formula>
    </cfRule>
  </conditionalFormatting>
  <conditionalFormatting sqref="K216:K217">
    <cfRule type="expression" dxfId="239" priority="168">
      <formula>#REF!=1</formula>
    </cfRule>
  </conditionalFormatting>
  <conditionalFormatting sqref="K242:K243">
    <cfRule type="expression" dxfId="238" priority="189">
      <formula>#REF!=1</formula>
    </cfRule>
  </conditionalFormatting>
  <conditionalFormatting sqref="K269">
    <cfRule type="expression" dxfId="237" priority="464">
      <formula>#REF!=1</formula>
    </cfRule>
  </conditionalFormatting>
  <conditionalFormatting sqref="K291:K292">
    <cfRule type="expression" dxfId="236" priority="486">
      <formula>#REF!=1</formula>
    </cfRule>
    <cfRule type="expression" dxfId="235" priority="487">
      <formula>#REF!=1</formula>
    </cfRule>
  </conditionalFormatting>
  <conditionalFormatting sqref="K298:K299">
    <cfRule type="expression" dxfId="234" priority="484">
      <formula>#REF!=1</formula>
    </cfRule>
    <cfRule type="expression" dxfId="233" priority="485">
      <formula>#REF!=1</formula>
    </cfRule>
  </conditionalFormatting>
  <conditionalFormatting sqref="K306:K307">
    <cfRule type="expression" dxfId="232" priority="483">
      <formula>#REF!=1</formula>
    </cfRule>
    <cfRule type="expression" dxfId="231" priority="482">
      <formula>#REF!=1</formula>
    </cfRule>
  </conditionalFormatting>
  <conditionalFormatting sqref="K316:K317">
    <cfRule type="expression" dxfId="230" priority="481">
      <formula>#REF!=1</formula>
    </cfRule>
    <cfRule type="expression" dxfId="229" priority="480">
      <formula>#REF!=1</formula>
    </cfRule>
  </conditionalFormatting>
  <conditionalFormatting sqref="M9">
    <cfRule type="expression" dxfId="228" priority="196">
      <formula>#REF!=1</formula>
    </cfRule>
  </conditionalFormatting>
  <conditionalFormatting sqref="M34:M35 M60:M61">
    <cfRule type="expression" dxfId="227" priority="194">
      <formula>#REF!=1</formula>
    </cfRule>
  </conditionalFormatting>
  <conditionalFormatting sqref="M86:M87">
    <cfRule type="expression" dxfId="226" priority="191">
      <formula>#REF!=1</formula>
    </cfRule>
  </conditionalFormatting>
  <conditionalFormatting sqref="M112:M113">
    <cfRule type="expression" dxfId="225" priority="183">
      <formula>#REF!=1</formula>
    </cfRule>
  </conditionalFormatting>
  <conditionalFormatting sqref="M138:M139">
    <cfRule type="expression" dxfId="224" priority="179">
      <formula>#REF!=1</formula>
    </cfRule>
  </conditionalFormatting>
  <conditionalFormatting sqref="M164:M165">
    <cfRule type="expression" dxfId="223" priority="175">
      <formula>#REF!=1</formula>
    </cfRule>
  </conditionalFormatting>
  <conditionalFormatting sqref="M190:M191">
    <cfRule type="expression" dxfId="222" priority="171">
      <formula>#REF!=1</formula>
    </cfRule>
  </conditionalFormatting>
  <conditionalFormatting sqref="M216:M217">
    <cfRule type="expression" dxfId="221" priority="167">
      <formula>#REF!=1</formula>
    </cfRule>
  </conditionalFormatting>
  <conditionalFormatting sqref="M242:M243">
    <cfRule type="expression" dxfId="220" priority="188">
      <formula>#REF!=1</formula>
    </cfRule>
  </conditionalFormatting>
  <conditionalFormatting sqref="M291:M292">
    <cfRule type="expression" dxfId="219" priority="474">
      <formula>#REF!=1</formula>
    </cfRule>
    <cfRule type="expression" dxfId="218" priority="475">
      <formula>#REF!=1</formula>
    </cfRule>
  </conditionalFormatting>
  <conditionalFormatting sqref="M298:M299">
    <cfRule type="expression" dxfId="217" priority="472">
      <formula>#REF!=1</formula>
    </cfRule>
    <cfRule type="expression" dxfId="216" priority="473">
      <formula>#REF!=1</formula>
    </cfRule>
  </conditionalFormatting>
  <conditionalFormatting sqref="M306:M307">
    <cfRule type="expression" dxfId="215" priority="470">
      <formula>#REF!=1</formula>
    </cfRule>
    <cfRule type="expression" dxfId="214" priority="471">
      <formula>#REF!=1</formula>
    </cfRule>
  </conditionalFormatting>
  <conditionalFormatting sqref="M316:M317">
    <cfRule type="expression" dxfId="213" priority="469">
      <formula>#REF!=1</formula>
    </cfRule>
    <cfRule type="expression" dxfId="212" priority="468">
      <formula>#REF!=1</formula>
    </cfRule>
  </conditionalFormatting>
  <conditionalFormatting sqref="O8:O9">
    <cfRule type="expression" dxfId="211" priority="199">
      <formula>#REF!=1</formula>
    </cfRule>
  </conditionalFormatting>
  <conditionalFormatting sqref="O34:O35">
    <cfRule type="expression" dxfId="210" priority="198">
      <formula>#REF!=1</formula>
    </cfRule>
  </conditionalFormatting>
  <conditionalFormatting sqref="O60:O61">
    <cfRule type="expression" dxfId="209" priority="197">
      <formula>#REF!=1</formula>
    </cfRule>
  </conditionalFormatting>
  <conditionalFormatting sqref="O86:O87">
    <cfRule type="expression" dxfId="208" priority="187">
      <formula>#REF!=1</formula>
    </cfRule>
  </conditionalFormatting>
  <conditionalFormatting sqref="O112:O113">
    <cfRule type="expression" dxfId="207" priority="182">
      <formula>#REF!=1</formula>
    </cfRule>
  </conditionalFormatting>
  <conditionalFormatting sqref="O138:O139">
    <cfRule type="expression" dxfId="206" priority="178">
      <formula>#REF!=1</formula>
    </cfRule>
  </conditionalFormatting>
  <conditionalFormatting sqref="O164:O165">
    <cfRule type="expression" dxfId="205" priority="174">
      <formula>#REF!=1</formula>
    </cfRule>
  </conditionalFormatting>
  <conditionalFormatting sqref="O190:O191">
    <cfRule type="expression" dxfId="204" priority="170">
      <formula>#REF!=1</formula>
    </cfRule>
  </conditionalFormatting>
  <conditionalFormatting sqref="O216:O217">
    <cfRule type="expression" dxfId="203" priority="166">
      <formula>#REF!=1</formula>
    </cfRule>
  </conditionalFormatting>
  <conditionalFormatting sqref="O242:O243">
    <cfRule type="expression" dxfId="202" priority="186">
      <formula>#REF!=1</formula>
    </cfRule>
  </conditionalFormatting>
  <conditionalFormatting sqref="O269">
    <cfRule type="expression" dxfId="201" priority="463">
      <formula>#REF!=1</formula>
    </cfRule>
  </conditionalFormatting>
  <conditionalFormatting sqref="S269">
    <cfRule type="expression" dxfId="200" priority="408">
      <formula>#REF!=1</formula>
    </cfRule>
  </conditionalFormatting>
  <conditionalFormatting sqref="S8:U9">
    <cfRule type="expression" dxfId="199" priority="165">
      <formula>#REF!=1</formula>
    </cfRule>
  </conditionalFormatting>
  <conditionalFormatting sqref="S16:U16">
    <cfRule type="expression" dxfId="198" priority="59">
      <formula>#REF!=1</formula>
    </cfRule>
  </conditionalFormatting>
  <conditionalFormatting sqref="S34:U35">
    <cfRule type="expression" dxfId="197" priority="163">
      <formula>#REF!=1</formula>
    </cfRule>
  </conditionalFormatting>
  <conditionalFormatting sqref="S42:U42">
    <cfRule type="expression" dxfId="196" priority="60">
      <formula>#REF!=1</formula>
    </cfRule>
  </conditionalFormatting>
  <conditionalFormatting sqref="S60:U61">
    <cfRule type="expression" dxfId="195" priority="162">
      <formula>#REF!=1</formula>
    </cfRule>
  </conditionalFormatting>
  <conditionalFormatting sqref="S68:U68">
    <cfRule type="expression" dxfId="194" priority="61">
      <formula>#REF!=1</formula>
    </cfRule>
  </conditionalFormatting>
  <conditionalFormatting sqref="S86:U87">
    <cfRule type="expression" dxfId="193" priority="155">
      <formula>#REF!=1</formula>
    </cfRule>
  </conditionalFormatting>
  <conditionalFormatting sqref="S94:U94">
    <cfRule type="expression" dxfId="192" priority="62">
      <formula>#REF!=1</formula>
    </cfRule>
  </conditionalFormatting>
  <conditionalFormatting sqref="S112:U113">
    <cfRule type="expression" dxfId="191" priority="147">
      <formula>#REF!=1</formula>
    </cfRule>
  </conditionalFormatting>
  <conditionalFormatting sqref="S120:U120">
    <cfRule type="expression" dxfId="190" priority="63">
      <formula>#REF!=1</formula>
    </cfRule>
  </conditionalFormatting>
  <conditionalFormatting sqref="S138:U139">
    <cfRule type="expression" dxfId="189" priority="143">
      <formula>#REF!=1</formula>
    </cfRule>
  </conditionalFormatting>
  <conditionalFormatting sqref="S146:U146">
    <cfRule type="expression" dxfId="188" priority="64">
      <formula>#REF!=1</formula>
    </cfRule>
  </conditionalFormatting>
  <conditionalFormatting sqref="S164:U165">
    <cfRule type="expression" dxfId="187" priority="139">
      <formula>#REF!=1</formula>
    </cfRule>
  </conditionalFormatting>
  <conditionalFormatting sqref="S172:U172">
    <cfRule type="expression" dxfId="186" priority="65">
      <formula>#REF!=1</formula>
    </cfRule>
  </conditionalFormatting>
  <conditionalFormatting sqref="S190:U191">
    <cfRule type="expression" dxfId="185" priority="135">
      <formula>#REF!=1</formula>
    </cfRule>
  </conditionalFormatting>
  <conditionalFormatting sqref="S198:U198">
    <cfRule type="expression" dxfId="184" priority="66">
      <formula>#REF!=1</formula>
    </cfRule>
  </conditionalFormatting>
  <conditionalFormatting sqref="S216:U217">
    <cfRule type="expression" dxfId="183" priority="131">
      <formula>#REF!=1</formula>
    </cfRule>
  </conditionalFormatting>
  <conditionalFormatting sqref="S224:U224">
    <cfRule type="expression" dxfId="182" priority="67">
      <formula>#REF!=1</formula>
    </cfRule>
  </conditionalFormatting>
  <conditionalFormatting sqref="S242:U243">
    <cfRule type="expression" dxfId="181" priority="152">
      <formula>#REF!=1</formula>
    </cfRule>
  </conditionalFormatting>
  <conditionalFormatting sqref="S250:U250">
    <cfRule type="expression" dxfId="180" priority="68">
      <formula>#REF!=1</formula>
    </cfRule>
  </conditionalFormatting>
  <conditionalFormatting sqref="W8:W9">
    <cfRule type="expression" dxfId="179" priority="164">
      <formula>#REF!=1</formula>
    </cfRule>
  </conditionalFormatting>
  <conditionalFormatting sqref="W34:W35 W60:W61">
    <cfRule type="expression" dxfId="178" priority="157">
      <formula>#REF!=1</formula>
    </cfRule>
  </conditionalFormatting>
  <conditionalFormatting sqref="W86:W87">
    <cfRule type="expression" dxfId="177" priority="154">
      <formula>#REF!=1</formula>
    </cfRule>
  </conditionalFormatting>
  <conditionalFormatting sqref="W112:W113">
    <cfRule type="expression" dxfId="176" priority="146">
      <formula>#REF!=1</formula>
    </cfRule>
  </conditionalFormatting>
  <conditionalFormatting sqref="W138:W139">
    <cfRule type="expression" dxfId="175" priority="142">
      <formula>#REF!=1</formula>
    </cfRule>
  </conditionalFormatting>
  <conditionalFormatting sqref="W164:W165">
    <cfRule type="expression" dxfId="174" priority="138">
      <formula>#REF!=1</formula>
    </cfRule>
  </conditionalFormatting>
  <conditionalFormatting sqref="W190:W191">
    <cfRule type="expression" dxfId="173" priority="134">
      <formula>#REF!=1</formula>
    </cfRule>
  </conditionalFormatting>
  <conditionalFormatting sqref="W216:W217">
    <cfRule type="expression" dxfId="172" priority="130">
      <formula>#REF!=1</formula>
    </cfRule>
  </conditionalFormatting>
  <conditionalFormatting sqref="W242:W243">
    <cfRule type="expression" dxfId="171" priority="151">
      <formula>#REF!=1</formula>
    </cfRule>
  </conditionalFormatting>
  <conditionalFormatting sqref="W269">
    <cfRule type="expression" dxfId="170" priority="407">
      <formula>#REF!=1</formula>
    </cfRule>
  </conditionalFormatting>
  <conditionalFormatting sqref="W291:W292">
    <cfRule type="expression" dxfId="169" priority="429">
      <formula>#REF!=1</formula>
    </cfRule>
    <cfRule type="expression" dxfId="168" priority="430">
      <formula>#REF!=1</formula>
    </cfRule>
  </conditionalFormatting>
  <conditionalFormatting sqref="W298:W299">
    <cfRule type="expression" dxfId="167" priority="427">
      <formula>#REF!=1</formula>
    </cfRule>
    <cfRule type="expression" dxfId="166" priority="428">
      <formula>#REF!=1</formula>
    </cfRule>
  </conditionalFormatting>
  <conditionalFormatting sqref="W306:W307">
    <cfRule type="expression" dxfId="165" priority="425">
      <formula>#REF!=1</formula>
    </cfRule>
    <cfRule type="expression" dxfId="164" priority="426">
      <formula>#REF!=1</formula>
    </cfRule>
  </conditionalFormatting>
  <conditionalFormatting sqref="W316:W317">
    <cfRule type="expression" dxfId="163" priority="423">
      <formula>#REF!=1</formula>
    </cfRule>
    <cfRule type="expression" dxfId="162" priority="424">
      <formula>#REF!=1</formula>
    </cfRule>
  </conditionalFormatting>
  <conditionalFormatting sqref="Y9">
    <cfRule type="expression" dxfId="161" priority="158">
      <formula>#REF!=1</formula>
    </cfRule>
  </conditionalFormatting>
  <conditionalFormatting sqref="Y34:Y35 Y60:Y61">
    <cfRule type="expression" dxfId="160" priority="156">
      <formula>#REF!=1</formula>
    </cfRule>
  </conditionalFormatting>
  <conditionalFormatting sqref="Y86:Y87">
    <cfRule type="expression" dxfId="159" priority="153">
      <formula>#REF!=1</formula>
    </cfRule>
  </conditionalFormatting>
  <conditionalFormatting sqref="Y112:Y113">
    <cfRule type="expression" dxfId="158" priority="145">
      <formula>#REF!=1</formula>
    </cfRule>
  </conditionalFormatting>
  <conditionalFormatting sqref="Y138:Y139">
    <cfRule type="expression" dxfId="157" priority="141">
      <formula>#REF!=1</formula>
    </cfRule>
  </conditionalFormatting>
  <conditionalFormatting sqref="Y164:Y165">
    <cfRule type="expression" dxfId="156" priority="137">
      <formula>#REF!=1</formula>
    </cfRule>
  </conditionalFormatting>
  <conditionalFormatting sqref="Y190:Y191">
    <cfRule type="expression" dxfId="155" priority="133">
      <formula>#REF!=1</formula>
    </cfRule>
  </conditionalFormatting>
  <conditionalFormatting sqref="Y216:Y217">
    <cfRule type="expression" dxfId="154" priority="129">
      <formula>#REF!=1</formula>
    </cfRule>
  </conditionalFormatting>
  <conditionalFormatting sqref="Y242:Y243">
    <cfRule type="expression" dxfId="153" priority="150">
      <formula>#REF!=1</formula>
    </cfRule>
  </conditionalFormatting>
  <conditionalFormatting sqref="Y291:Y292">
    <cfRule type="expression" dxfId="152" priority="417">
      <formula>#REF!=1</formula>
    </cfRule>
    <cfRule type="expression" dxfId="151" priority="418">
      <formula>#REF!=1</formula>
    </cfRule>
  </conditionalFormatting>
  <conditionalFormatting sqref="Y298:Y299">
    <cfRule type="expression" dxfId="150" priority="416">
      <formula>#REF!=1</formula>
    </cfRule>
    <cfRule type="expression" dxfId="149" priority="415">
      <formula>#REF!=1</formula>
    </cfRule>
  </conditionalFormatting>
  <conditionalFormatting sqref="Y306:Y307">
    <cfRule type="expression" dxfId="148" priority="414">
      <formula>#REF!=1</formula>
    </cfRule>
    <cfRule type="expression" dxfId="147" priority="413">
      <formula>#REF!=1</formula>
    </cfRule>
  </conditionalFormatting>
  <conditionalFormatting sqref="Y316:Y317">
    <cfRule type="expression" dxfId="146" priority="412">
      <formula>#REF!=1</formula>
    </cfRule>
    <cfRule type="expression" dxfId="145" priority="411">
      <formula>#REF!=1</formula>
    </cfRule>
  </conditionalFormatting>
  <conditionalFormatting sqref="AA8:AA9">
    <cfRule type="expression" dxfId="144" priority="161">
      <formula>#REF!=1</formula>
    </cfRule>
  </conditionalFormatting>
  <conditionalFormatting sqref="AA34:AA35">
    <cfRule type="expression" dxfId="143" priority="160">
      <formula>#REF!=1</formula>
    </cfRule>
  </conditionalFormatting>
  <conditionalFormatting sqref="AA60:AA61">
    <cfRule type="expression" dxfId="142" priority="159">
      <formula>#REF!=1</formula>
    </cfRule>
  </conditionalFormatting>
  <conditionalFormatting sqref="AA86:AA87">
    <cfRule type="expression" dxfId="141" priority="149">
      <formula>#REF!=1</formula>
    </cfRule>
  </conditionalFormatting>
  <conditionalFormatting sqref="AA112:AA113">
    <cfRule type="expression" dxfId="140" priority="144">
      <formula>#REF!=1</formula>
    </cfRule>
  </conditionalFormatting>
  <conditionalFormatting sqref="AA138:AA139">
    <cfRule type="expression" dxfId="139" priority="140">
      <formula>#REF!=1</formula>
    </cfRule>
  </conditionalFormatting>
  <conditionalFormatting sqref="AA164:AA165">
    <cfRule type="expression" dxfId="138" priority="136">
      <formula>#REF!=1</formula>
    </cfRule>
  </conditionalFormatting>
  <conditionalFormatting sqref="AA190:AA191">
    <cfRule type="expression" dxfId="137" priority="132">
      <formula>#REF!=1</formula>
    </cfRule>
  </conditionalFormatting>
  <conditionalFormatting sqref="AA216:AA217">
    <cfRule type="expression" dxfId="136" priority="128">
      <formula>#REF!=1</formula>
    </cfRule>
  </conditionalFormatting>
  <conditionalFormatting sqref="AA242:AA243">
    <cfRule type="expression" dxfId="135" priority="148">
      <formula>#REF!=1</formula>
    </cfRule>
  </conditionalFormatting>
  <conditionalFormatting sqref="AA269">
    <cfRule type="expression" dxfId="134" priority="406">
      <formula>#REF!=1</formula>
    </cfRule>
  </conditionalFormatting>
  <conditionalFormatting sqref="AE269">
    <cfRule type="expression" dxfId="133" priority="351">
      <formula>#REF!=1</formula>
    </cfRule>
  </conditionalFormatting>
  <conditionalFormatting sqref="AE8:AG9">
    <cfRule type="expression" dxfId="132" priority="127">
      <formula>#REF!=1</formula>
    </cfRule>
  </conditionalFormatting>
  <conditionalFormatting sqref="AE16:AG16">
    <cfRule type="expression" dxfId="131" priority="58">
      <formula>#REF!=1</formula>
    </cfRule>
  </conditionalFormatting>
  <conditionalFormatting sqref="AE34:AG35">
    <cfRule type="expression" dxfId="130" priority="125">
      <formula>#REF!=1</formula>
    </cfRule>
  </conditionalFormatting>
  <conditionalFormatting sqref="AE42:AG42">
    <cfRule type="expression" dxfId="129" priority="57">
      <formula>#REF!=1</formula>
    </cfRule>
  </conditionalFormatting>
  <conditionalFormatting sqref="AE60:AG61">
    <cfRule type="expression" dxfId="128" priority="124">
      <formula>#REF!=1</formula>
    </cfRule>
  </conditionalFormatting>
  <conditionalFormatting sqref="AE68:AG68">
    <cfRule type="expression" dxfId="127" priority="56">
      <formula>#REF!=1</formula>
    </cfRule>
  </conditionalFormatting>
  <conditionalFormatting sqref="AE86:AG87">
    <cfRule type="expression" dxfId="126" priority="117">
      <formula>#REF!=1</formula>
    </cfRule>
  </conditionalFormatting>
  <conditionalFormatting sqref="AE94:AG94">
    <cfRule type="expression" dxfId="125" priority="55">
      <formula>#REF!=1</formula>
    </cfRule>
  </conditionalFormatting>
  <conditionalFormatting sqref="AE112:AG113">
    <cfRule type="expression" dxfId="124" priority="109">
      <formula>#REF!=1</formula>
    </cfRule>
  </conditionalFormatting>
  <conditionalFormatting sqref="AE120:AG120">
    <cfRule type="expression" dxfId="123" priority="54">
      <formula>#REF!=1</formula>
    </cfRule>
  </conditionalFormatting>
  <conditionalFormatting sqref="AE138:AG139">
    <cfRule type="expression" dxfId="122" priority="105">
      <formula>#REF!=1</formula>
    </cfRule>
  </conditionalFormatting>
  <conditionalFormatting sqref="AE146:AG146">
    <cfRule type="expression" dxfId="121" priority="53">
      <formula>#REF!=1</formula>
    </cfRule>
  </conditionalFormatting>
  <conditionalFormatting sqref="AE164:AG165">
    <cfRule type="expression" dxfId="120" priority="101">
      <formula>#REF!=1</formula>
    </cfRule>
  </conditionalFormatting>
  <conditionalFormatting sqref="AE172:AG172">
    <cfRule type="expression" dxfId="119" priority="52">
      <formula>#REF!=1</formula>
    </cfRule>
  </conditionalFormatting>
  <conditionalFormatting sqref="AE190:AG191">
    <cfRule type="expression" dxfId="118" priority="97">
      <formula>#REF!=1</formula>
    </cfRule>
  </conditionalFormatting>
  <conditionalFormatting sqref="AE198:AG198">
    <cfRule type="expression" dxfId="117" priority="51">
      <formula>#REF!=1</formula>
    </cfRule>
  </conditionalFormatting>
  <conditionalFormatting sqref="AE216:AG217">
    <cfRule type="expression" dxfId="116" priority="93">
      <formula>#REF!=1</formula>
    </cfRule>
  </conditionalFormatting>
  <conditionalFormatting sqref="AE224:AG224">
    <cfRule type="expression" dxfId="115" priority="50">
      <formula>#REF!=1</formula>
    </cfRule>
  </conditionalFormatting>
  <conditionalFormatting sqref="AE242:AG243">
    <cfRule type="expression" dxfId="114" priority="114">
      <formula>#REF!=1</formula>
    </cfRule>
  </conditionalFormatting>
  <conditionalFormatting sqref="AE250:AG250">
    <cfRule type="expression" dxfId="113" priority="49">
      <formula>#REF!=1</formula>
    </cfRule>
  </conditionalFormatting>
  <conditionalFormatting sqref="AI8:AI9">
    <cfRule type="expression" dxfId="112" priority="126">
      <formula>#REF!=1</formula>
    </cfRule>
  </conditionalFormatting>
  <conditionalFormatting sqref="AI34:AI35 AI60:AI61">
    <cfRule type="expression" dxfId="111" priority="119">
      <formula>#REF!=1</formula>
    </cfRule>
  </conditionalFormatting>
  <conditionalFormatting sqref="AI86:AI87">
    <cfRule type="expression" dxfId="110" priority="116">
      <formula>#REF!=1</formula>
    </cfRule>
  </conditionalFormatting>
  <conditionalFormatting sqref="AI112:AI113">
    <cfRule type="expression" dxfId="109" priority="108">
      <formula>#REF!=1</formula>
    </cfRule>
  </conditionalFormatting>
  <conditionalFormatting sqref="AI138:AI139">
    <cfRule type="expression" dxfId="108" priority="104">
      <formula>#REF!=1</formula>
    </cfRule>
  </conditionalFormatting>
  <conditionalFormatting sqref="AI164:AI165">
    <cfRule type="expression" dxfId="107" priority="100">
      <formula>#REF!=1</formula>
    </cfRule>
  </conditionalFormatting>
  <conditionalFormatting sqref="AI190:AI191">
    <cfRule type="expression" dxfId="106" priority="96">
      <formula>#REF!=1</formula>
    </cfRule>
  </conditionalFormatting>
  <conditionalFormatting sqref="AI216:AI217">
    <cfRule type="expression" dxfId="105" priority="92">
      <formula>#REF!=1</formula>
    </cfRule>
  </conditionalFormatting>
  <conditionalFormatting sqref="AI242:AI243">
    <cfRule type="expression" dxfId="104" priority="113">
      <formula>#REF!=1</formula>
    </cfRule>
  </conditionalFormatting>
  <conditionalFormatting sqref="AI269">
    <cfRule type="expression" dxfId="103" priority="350">
      <formula>#REF!=1</formula>
    </cfRule>
  </conditionalFormatting>
  <conditionalFormatting sqref="AI291:AI292">
    <cfRule type="expression" dxfId="102" priority="373">
      <formula>#REF!=1</formula>
    </cfRule>
    <cfRule type="expression" dxfId="101" priority="372">
      <formula>#REF!=1</formula>
    </cfRule>
  </conditionalFormatting>
  <conditionalFormatting sqref="AI298:AI299">
    <cfRule type="expression" dxfId="100" priority="371">
      <formula>#REF!=1</formula>
    </cfRule>
    <cfRule type="expression" dxfId="99" priority="370">
      <formula>#REF!=1</formula>
    </cfRule>
  </conditionalFormatting>
  <conditionalFormatting sqref="AI306:AI307">
    <cfRule type="expression" dxfId="98" priority="369">
      <formula>#REF!=1</formula>
    </cfRule>
    <cfRule type="expression" dxfId="97" priority="368">
      <formula>#REF!=1</formula>
    </cfRule>
  </conditionalFormatting>
  <conditionalFormatting sqref="AI316:AI317">
    <cfRule type="expression" dxfId="96" priority="367">
      <formula>#REF!=1</formula>
    </cfRule>
    <cfRule type="expression" dxfId="95" priority="366">
      <formula>#REF!=1</formula>
    </cfRule>
  </conditionalFormatting>
  <conditionalFormatting sqref="AK9">
    <cfRule type="expression" dxfId="94" priority="120">
      <formula>#REF!=1</formula>
    </cfRule>
  </conditionalFormatting>
  <conditionalFormatting sqref="AK34:AK35 AK60:AK61">
    <cfRule type="expression" dxfId="93" priority="118">
      <formula>#REF!=1</formula>
    </cfRule>
  </conditionalFormatting>
  <conditionalFormatting sqref="AK86:AK87">
    <cfRule type="expression" dxfId="92" priority="115">
      <formula>#REF!=1</formula>
    </cfRule>
  </conditionalFormatting>
  <conditionalFormatting sqref="AK112:AK113">
    <cfRule type="expression" dxfId="91" priority="107">
      <formula>#REF!=1</formula>
    </cfRule>
  </conditionalFormatting>
  <conditionalFormatting sqref="AK138:AK139">
    <cfRule type="expression" dxfId="90" priority="103">
      <formula>#REF!=1</formula>
    </cfRule>
  </conditionalFormatting>
  <conditionalFormatting sqref="AK164:AK165">
    <cfRule type="expression" dxfId="89" priority="99">
      <formula>#REF!=1</formula>
    </cfRule>
  </conditionalFormatting>
  <conditionalFormatting sqref="AK190:AK191">
    <cfRule type="expression" dxfId="88" priority="95">
      <formula>#REF!=1</formula>
    </cfRule>
  </conditionalFormatting>
  <conditionalFormatting sqref="AK216:AK217">
    <cfRule type="expression" dxfId="87" priority="91">
      <formula>#REF!=1</formula>
    </cfRule>
  </conditionalFormatting>
  <conditionalFormatting sqref="AK242:AK243">
    <cfRule type="expression" dxfId="86" priority="112">
      <formula>#REF!=1</formula>
    </cfRule>
  </conditionalFormatting>
  <conditionalFormatting sqref="AK291:AK292">
    <cfRule type="expression" dxfId="85" priority="361">
      <formula>#REF!=1</formula>
    </cfRule>
    <cfRule type="expression" dxfId="84" priority="360">
      <formula>#REF!=1</formula>
    </cfRule>
  </conditionalFormatting>
  <conditionalFormatting sqref="AK298:AK299">
    <cfRule type="expression" dxfId="83" priority="358">
      <formula>#REF!=1</formula>
    </cfRule>
    <cfRule type="expression" dxfId="82" priority="359">
      <formula>#REF!=1</formula>
    </cfRule>
  </conditionalFormatting>
  <conditionalFormatting sqref="AK306:AK307">
    <cfRule type="expression" dxfId="81" priority="357">
      <formula>#REF!=1</formula>
    </cfRule>
    <cfRule type="expression" dxfId="80" priority="356">
      <formula>#REF!=1</formula>
    </cfRule>
  </conditionalFormatting>
  <conditionalFormatting sqref="AK316:AK317">
    <cfRule type="expression" dxfId="79" priority="354">
      <formula>#REF!=1</formula>
    </cfRule>
    <cfRule type="expression" dxfId="78" priority="355">
      <formula>#REF!=1</formula>
    </cfRule>
  </conditionalFormatting>
  <conditionalFormatting sqref="AM8:AM9">
    <cfRule type="expression" dxfId="77" priority="123">
      <formula>#REF!=1</formula>
    </cfRule>
  </conditionalFormatting>
  <conditionalFormatting sqref="AM34:AM35">
    <cfRule type="expression" dxfId="76" priority="122">
      <formula>#REF!=1</formula>
    </cfRule>
  </conditionalFormatting>
  <conditionalFormatting sqref="AM60:AM61">
    <cfRule type="expression" dxfId="75" priority="121">
      <formula>#REF!=1</formula>
    </cfRule>
  </conditionalFormatting>
  <conditionalFormatting sqref="AM86:AM87">
    <cfRule type="expression" dxfId="74" priority="111">
      <formula>#REF!=1</formula>
    </cfRule>
  </conditionalFormatting>
  <conditionalFormatting sqref="AM112:AM113">
    <cfRule type="expression" dxfId="73" priority="106">
      <formula>#REF!=1</formula>
    </cfRule>
  </conditionalFormatting>
  <conditionalFormatting sqref="AM138:AM139">
    <cfRule type="expression" dxfId="72" priority="102">
      <formula>#REF!=1</formula>
    </cfRule>
  </conditionalFormatting>
  <conditionalFormatting sqref="AM164:AM165">
    <cfRule type="expression" dxfId="71" priority="98">
      <formula>#REF!=1</formula>
    </cfRule>
  </conditionalFormatting>
  <conditionalFormatting sqref="AM190:AM191">
    <cfRule type="expression" dxfId="70" priority="94">
      <formula>#REF!=1</formula>
    </cfRule>
  </conditionalFormatting>
  <conditionalFormatting sqref="AM216:AM217">
    <cfRule type="expression" dxfId="69" priority="90">
      <formula>#REF!=1</formula>
    </cfRule>
  </conditionalFormatting>
  <conditionalFormatting sqref="AM242:AM243">
    <cfRule type="expression" dxfId="68" priority="110">
      <formula>#REF!=1</formula>
    </cfRule>
  </conditionalFormatting>
  <conditionalFormatting sqref="AM269">
    <cfRule type="expression" dxfId="67" priority="349">
      <formula>#REF!=1</formula>
    </cfRule>
  </conditionalFormatting>
  <conditionalFormatting sqref="AQ269">
    <cfRule type="expression" dxfId="66" priority="243">
      <formula>#REF!=1</formula>
    </cfRule>
  </conditionalFormatting>
  <conditionalFormatting sqref="AQ8:AS9">
    <cfRule type="expression" dxfId="65" priority="48">
      <formula>#REF!=1</formula>
    </cfRule>
  </conditionalFormatting>
  <conditionalFormatting sqref="AQ16:AS16">
    <cfRule type="expression" dxfId="64" priority="10">
      <formula>#REF!=1</formula>
    </cfRule>
  </conditionalFormatting>
  <conditionalFormatting sqref="AQ34:AS35">
    <cfRule type="expression" dxfId="63" priority="46">
      <formula>#REF!=1</formula>
    </cfRule>
  </conditionalFormatting>
  <conditionalFormatting sqref="AQ42:AS42">
    <cfRule type="expression" dxfId="62" priority="9">
      <formula>#REF!=1</formula>
    </cfRule>
  </conditionalFormatting>
  <conditionalFormatting sqref="AQ60:AS61">
    <cfRule type="expression" dxfId="61" priority="45">
      <formula>#REF!=1</formula>
    </cfRule>
  </conditionalFormatting>
  <conditionalFormatting sqref="AQ68:AS68">
    <cfRule type="expression" dxfId="60" priority="8">
      <formula>#REF!=1</formula>
    </cfRule>
  </conditionalFormatting>
  <conditionalFormatting sqref="AQ86:AS87">
    <cfRule type="expression" dxfId="59" priority="38">
      <formula>#REF!=1</formula>
    </cfRule>
  </conditionalFormatting>
  <conditionalFormatting sqref="AQ94:AS94">
    <cfRule type="expression" dxfId="58" priority="7">
      <formula>#REF!=1</formula>
    </cfRule>
  </conditionalFormatting>
  <conditionalFormatting sqref="AQ112:AS113">
    <cfRule type="expression" dxfId="57" priority="30">
      <formula>#REF!=1</formula>
    </cfRule>
  </conditionalFormatting>
  <conditionalFormatting sqref="AQ120:AS120">
    <cfRule type="expression" dxfId="56" priority="6">
      <formula>#REF!=1</formula>
    </cfRule>
  </conditionalFormatting>
  <conditionalFormatting sqref="AQ138:AS139">
    <cfRule type="expression" dxfId="55" priority="26">
      <formula>#REF!=1</formula>
    </cfRule>
  </conditionalFormatting>
  <conditionalFormatting sqref="AQ146:AS146">
    <cfRule type="expression" dxfId="54" priority="5">
      <formula>#REF!=1</formula>
    </cfRule>
  </conditionalFormatting>
  <conditionalFormatting sqref="AQ164:AS165">
    <cfRule type="expression" dxfId="53" priority="22">
      <formula>#REF!=1</formula>
    </cfRule>
  </conditionalFormatting>
  <conditionalFormatting sqref="AQ172:AS172">
    <cfRule type="expression" dxfId="52" priority="4">
      <formula>#REF!=1</formula>
    </cfRule>
  </conditionalFormatting>
  <conditionalFormatting sqref="AQ190:AS191">
    <cfRule type="expression" dxfId="51" priority="18">
      <formula>#REF!=1</formula>
    </cfRule>
  </conditionalFormatting>
  <conditionalFormatting sqref="AQ198:AS198">
    <cfRule type="expression" dxfId="50" priority="3">
      <formula>#REF!=1</formula>
    </cfRule>
  </conditionalFormatting>
  <conditionalFormatting sqref="AQ216:AS217">
    <cfRule type="expression" dxfId="49" priority="14">
      <formula>#REF!=1</formula>
    </cfRule>
  </conditionalFormatting>
  <conditionalFormatting sqref="AQ224:AS224">
    <cfRule type="expression" dxfId="48" priority="2">
      <formula>#REF!=1</formula>
    </cfRule>
  </conditionalFormatting>
  <conditionalFormatting sqref="AQ242:AS243">
    <cfRule type="expression" dxfId="47" priority="35">
      <formula>#REF!=1</formula>
    </cfRule>
  </conditionalFormatting>
  <conditionalFormatting sqref="AQ250:AS250">
    <cfRule type="expression" dxfId="46" priority="1">
      <formula>#REF!=1</formula>
    </cfRule>
  </conditionalFormatting>
  <conditionalFormatting sqref="AU8:AU9">
    <cfRule type="expression" dxfId="45" priority="47">
      <formula>#REF!=1</formula>
    </cfRule>
  </conditionalFormatting>
  <conditionalFormatting sqref="AU34:AU35 AU60:AU61">
    <cfRule type="expression" dxfId="44" priority="40">
      <formula>#REF!=1</formula>
    </cfRule>
  </conditionalFormatting>
  <conditionalFormatting sqref="AU86:AU87">
    <cfRule type="expression" dxfId="43" priority="37">
      <formula>#REF!=1</formula>
    </cfRule>
  </conditionalFormatting>
  <conditionalFormatting sqref="AU112:AU113">
    <cfRule type="expression" dxfId="42" priority="29">
      <formula>#REF!=1</formula>
    </cfRule>
  </conditionalFormatting>
  <conditionalFormatting sqref="AU138:AU139">
    <cfRule type="expression" dxfId="41" priority="25">
      <formula>#REF!=1</formula>
    </cfRule>
  </conditionalFormatting>
  <conditionalFormatting sqref="AU164:AU165">
    <cfRule type="expression" dxfId="40" priority="21">
      <formula>#REF!=1</formula>
    </cfRule>
  </conditionalFormatting>
  <conditionalFormatting sqref="AU190:AU191">
    <cfRule type="expression" dxfId="39" priority="17">
      <formula>#REF!=1</formula>
    </cfRule>
  </conditionalFormatting>
  <conditionalFormatting sqref="AU216:AU217">
    <cfRule type="expression" dxfId="38" priority="13">
      <formula>#REF!=1</formula>
    </cfRule>
  </conditionalFormatting>
  <conditionalFormatting sqref="AU242:AU243">
    <cfRule type="expression" dxfId="37" priority="34">
      <formula>#REF!=1</formula>
    </cfRule>
  </conditionalFormatting>
  <conditionalFormatting sqref="AU269">
    <cfRule type="expression" dxfId="36" priority="242">
      <formula>#REF!=1</formula>
    </cfRule>
  </conditionalFormatting>
  <conditionalFormatting sqref="AU291:AU292">
    <cfRule type="expression" dxfId="35" priority="265">
      <formula>#REF!=1</formula>
    </cfRule>
    <cfRule type="expression" dxfId="34" priority="264">
      <formula>#REF!=1</formula>
    </cfRule>
  </conditionalFormatting>
  <conditionalFormatting sqref="AU298:AU299">
    <cfRule type="expression" dxfId="33" priority="262">
      <formula>#REF!=1</formula>
    </cfRule>
    <cfRule type="expression" dxfId="32" priority="263">
      <formula>#REF!=1</formula>
    </cfRule>
  </conditionalFormatting>
  <conditionalFormatting sqref="AU306:AU307">
    <cfRule type="expression" dxfId="31" priority="260">
      <formula>#REF!=1</formula>
    </cfRule>
    <cfRule type="expression" dxfId="30" priority="261">
      <formula>#REF!=1</formula>
    </cfRule>
  </conditionalFormatting>
  <conditionalFormatting sqref="AU316:AU317">
    <cfRule type="expression" dxfId="29" priority="259">
      <formula>#REF!=1</formula>
    </cfRule>
    <cfRule type="expression" dxfId="28" priority="258">
      <formula>#REF!=1</formula>
    </cfRule>
  </conditionalFormatting>
  <conditionalFormatting sqref="AW9">
    <cfRule type="expression" dxfId="27" priority="41">
      <formula>#REF!=1</formula>
    </cfRule>
  </conditionalFormatting>
  <conditionalFormatting sqref="AW34:AW35 AW60:AW61">
    <cfRule type="expression" dxfId="26" priority="39">
      <formula>#REF!=1</formula>
    </cfRule>
  </conditionalFormatting>
  <conditionalFormatting sqref="AW86:AW87">
    <cfRule type="expression" dxfId="25" priority="36">
      <formula>#REF!=1</formula>
    </cfRule>
  </conditionalFormatting>
  <conditionalFormatting sqref="AW112:AW113">
    <cfRule type="expression" dxfId="24" priority="28">
      <formula>#REF!=1</formula>
    </cfRule>
  </conditionalFormatting>
  <conditionalFormatting sqref="AW138:AW139">
    <cfRule type="expression" dxfId="23" priority="24">
      <formula>#REF!=1</formula>
    </cfRule>
  </conditionalFormatting>
  <conditionalFormatting sqref="AW164:AW165">
    <cfRule type="expression" dxfId="22" priority="20">
      <formula>#REF!=1</formula>
    </cfRule>
  </conditionalFormatting>
  <conditionalFormatting sqref="AW190:AW191">
    <cfRule type="expression" dxfId="21" priority="16">
      <formula>#REF!=1</formula>
    </cfRule>
  </conditionalFormatting>
  <conditionalFormatting sqref="AW216:AW217">
    <cfRule type="expression" dxfId="20" priority="12">
      <formula>#REF!=1</formula>
    </cfRule>
  </conditionalFormatting>
  <conditionalFormatting sqref="AW242:AW243">
    <cfRule type="expression" dxfId="19" priority="33">
      <formula>#REF!=1</formula>
    </cfRule>
  </conditionalFormatting>
  <conditionalFormatting sqref="AW291:AW292">
    <cfRule type="expression" dxfId="18" priority="253">
      <formula>#REF!=1</formula>
    </cfRule>
    <cfRule type="expression" dxfId="17" priority="252">
      <formula>#REF!=1</formula>
    </cfRule>
  </conditionalFormatting>
  <conditionalFormatting sqref="AW298:AW299">
    <cfRule type="expression" dxfId="16" priority="251">
      <formula>#REF!=1</formula>
    </cfRule>
    <cfRule type="expression" dxfId="15" priority="250">
      <formula>#REF!=1</formula>
    </cfRule>
  </conditionalFormatting>
  <conditionalFormatting sqref="AW306:AW307">
    <cfRule type="expression" dxfId="14" priority="249">
      <formula>#REF!=1</formula>
    </cfRule>
    <cfRule type="expression" dxfId="13" priority="248">
      <formula>#REF!=1</formula>
    </cfRule>
  </conditionalFormatting>
  <conditionalFormatting sqref="AW316:AW317">
    <cfRule type="expression" dxfId="12" priority="247">
      <formula>#REF!=1</formula>
    </cfRule>
    <cfRule type="expression" dxfId="11" priority="246">
      <formula>#REF!=1</formula>
    </cfRule>
  </conditionalFormatting>
  <conditionalFormatting sqref="AY8:AY9">
    <cfRule type="expression" dxfId="10" priority="44">
      <formula>#REF!=1</formula>
    </cfRule>
  </conditionalFormatting>
  <conditionalFormatting sqref="AY34:AY35">
    <cfRule type="expression" dxfId="9" priority="43">
      <formula>#REF!=1</formula>
    </cfRule>
  </conditionalFormatting>
  <conditionalFormatting sqref="AY60:AY61">
    <cfRule type="expression" dxfId="8" priority="42">
      <formula>#REF!=1</formula>
    </cfRule>
  </conditionalFormatting>
  <conditionalFormatting sqref="AY86:AY87">
    <cfRule type="expression" dxfId="7" priority="32">
      <formula>#REF!=1</formula>
    </cfRule>
  </conditionalFormatting>
  <conditionalFormatting sqref="AY112:AY113">
    <cfRule type="expression" dxfId="6" priority="27">
      <formula>#REF!=1</formula>
    </cfRule>
  </conditionalFormatting>
  <conditionalFormatting sqref="AY138:AY139">
    <cfRule type="expression" dxfId="5" priority="23">
      <formula>#REF!=1</formula>
    </cfRule>
  </conditionalFormatting>
  <conditionalFormatting sqref="AY164:AY165">
    <cfRule type="expression" dxfId="4" priority="19">
      <formula>#REF!=1</formula>
    </cfRule>
  </conditionalFormatting>
  <conditionalFormatting sqref="AY190:AY191">
    <cfRule type="expression" dxfId="3" priority="15">
      <formula>#REF!=1</formula>
    </cfRule>
  </conditionalFormatting>
  <conditionalFormatting sqref="AY216:AY217">
    <cfRule type="expression" dxfId="2" priority="11">
      <formula>#REF!=1</formula>
    </cfRule>
  </conditionalFormatting>
  <conditionalFormatting sqref="AY242:AY243">
    <cfRule type="expression" dxfId="1" priority="31">
      <formula>#REF!=1</formula>
    </cfRule>
  </conditionalFormatting>
  <conditionalFormatting sqref="AY269">
    <cfRule type="expression" dxfId="0" priority="241">
      <formula>#REF!=1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7117236-15C5-4F0E-8813-65238F82F7EB}">
          <x14:formula1>
            <xm:f>Blad1!$A$2:$A$5</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F0837-02AC-467C-9CB3-0ADBA02CAA81}">
  <sheetPr codeName="Blad3"/>
  <dimension ref="A2:A5"/>
  <sheetViews>
    <sheetView workbookViewId="0">
      <selection activeCell="A6" sqref="A6"/>
    </sheetView>
  </sheetViews>
  <sheetFormatPr defaultRowHeight="12.75" x14ac:dyDescent="0.2"/>
  <cols>
    <col min="1" max="1" width="42.42578125" customWidth="1"/>
  </cols>
  <sheetData>
    <row r="2" spans="1:1" x14ac:dyDescent="0.2">
      <c r="A2" s="58" t="s">
        <v>19</v>
      </c>
    </row>
    <row r="3" spans="1:1" x14ac:dyDescent="0.2">
      <c r="A3" s="59" t="s">
        <v>56</v>
      </c>
    </row>
    <row r="4" spans="1:1" x14ac:dyDescent="0.2">
      <c r="A4" s="59" t="s">
        <v>57</v>
      </c>
    </row>
    <row r="5" spans="1:1" x14ac:dyDescent="0.2">
      <c r="A5" s="59" t="s">
        <v>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6B3F1-B1D0-4EBC-8316-62324C8D01FB}">
  <dimension ref="B1:C24"/>
  <sheetViews>
    <sheetView zoomScale="110" zoomScaleNormal="110" workbookViewId="0">
      <selection activeCell="C32" sqref="C32"/>
    </sheetView>
  </sheetViews>
  <sheetFormatPr defaultRowHeight="12.75" x14ac:dyDescent="0.2"/>
  <cols>
    <col min="1" max="1" width="2.28515625" customWidth="1"/>
    <col min="3" max="3" width="173.7109375" customWidth="1"/>
  </cols>
  <sheetData>
    <row r="1" spans="2:3" ht="13.5" thickBot="1" x14ac:dyDescent="0.25"/>
    <row r="2" spans="2:3" x14ac:dyDescent="0.2">
      <c r="B2" s="181" t="s">
        <v>255</v>
      </c>
      <c r="C2" s="182"/>
    </row>
    <row r="3" spans="2:3" ht="13.5" thickBot="1" x14ac:dyDescent="0.25">
      <c r="B3" s="143"/>
      <c r="C3" s="144"/>
    </row>
    <row r="4" spans="2:3" x14ac:dyDescent="0.2">
      <c r="B4" s="146" t="s">
        <v>246</v>
      </c>
      <c r="C4" s="147" t="s">
        <v>251</v>
      </c>
    </row>
    <row r="5" spans="2:3" x14ac:dyDescent="0.2">
      <c r="B5" s="148" t="s">
        <v>247</v>
      </c>
      <c r="C5" s="149" t="s">
        <v>253</v>
      </c>
    </row>
    <row r="6" spans="2:3" x14ac:dyDescent="0.2">
      <c r="B6" s="148" t="s">
        <v>248</v>
      </c>
      <c r="C6" s="149" t="s">
        <v>249</v>
      </c>
    </row>
    <row r="7" spans="2:3" x14ac:dyDescent="0.2">
      <c r="B7" s="148" t="s">
        <v>250</v>
      </c>
      <c r="C7" s="149" t="s">
        <v>269</v>
      </c>
    </row>
    <row r="8" spans="2:3" x14ac:dyDescent="0.2">
      <c r="B8" s="148" t="s">
        <v>252</v>
      </c>
      <c r="C8" s="149" t="s">
        <v>257</v>
      </c>
    </row>
    <row r="9" spans="2:3" x14ac:dyDescent="0.2">
      <c r="B9" s="148"/>
      <c r="C9" s="149" t="s">
        <v>258</v>
      </c>
    </row>
    <row r="10" spans="2:3" x14ac:dyDescent="0.2">
      <c r="B10" s="148"/>
      <c r="C10" s="149" t="s">
        <v>259</v>
      </c>
    </row>
    <row r="11" spans="2:3" x14ac:dyDescent="0.2">
      <c r="B11" s="148"/>
      <c r="C11" s="149" t="s">
        <v>260</v>
      </c>
    </row>
    <row r="12" spans="2:3" x14ac:dyDescent="0.2">
      <c r="B12" s="148" t="s">
        <v>254</v>
      </c>
      <c r="C12" s="149" t="s">
        <v>261</v>
      </c>
    </row>
    <row r="13" spans="2:3" x14ac:dyDescent="0.2">
      <c r="B13" s="148" t="s">
        <v>256</v>
      </c>
      <c r="C13" s="149" t="s">
        <v>264</v>
      </c>
    </row>
    <row r="14" spans="2:3" x14ac:dyDescent="0.2">
      <c r="B14" s="148" t="s">
        <v>262</v>
      </c>
      <c r="C14" s="149" t="s">
        <v>265</v>
      </c>
    </row>
    <row r="15" spans="2:3" x14ac:dyDescent="0.2">
      <c r="B15" s="148" t="s">
        <v>263</v>
      </c>
      <c r="C15" s="149" t="s">
        <v>266</v>
      </c>
    </row>
    <row r="16" spans="2:3" ht="13.5" thickBot="1" x14ac:dyDescent="0.25">
      <c r="B16" s="150" t="s">
        <v>267</v>
      </c>
      <c r="C16" s="151" t="s">
        <v>268</v>
      </c>
    </row>
    <row r="17" spans="2:3" x14ac:dyDescent="0.2">
      <c r="B17" s="145"/>
      <c r="C17" s="145"/>
    </row>
    <row r="18" spans="2:3" x14ac:dyDescent="0.2">
      <c r="B18" s="145"/>
      <c r="C18" s="145"/>
    </row>
    <row r="19" spans="2:3" x14ac:dyDescent="0.2">
      <c r="B19" s="145"/>
      <c r="C19" s="145"/>
    </row>
    <row r="20" spans="2:3" x14ac:dyDescent="0.2">
      <c r="B20" s="145"/>
      <c r="C20" s="145"/>
    </row>
    <row r="21" spans="2:3" x14ac:dyDescent="0.2">
      <c r="B21" s="145"/>
      <c r="C21" s="145"/>
    </row>
    <row r="22" spans="2:3" x14ac:dyDescent="0.2">
      <c r="B22" s="145"/>
      <c r="C22" s="145"/>
    </row>
    <row r="23" spans="2:3" x14ac:dyDescent="0.2">
      <c r="B23" s="145"/>
      <c r="C23" s="145"/>
    </row>
    <row r="24" spans="2:3" x14ac:dyDescent="0.2">
      <c r="B24" s="145"/>
      <c r="C24" s="145"/>
    </row>
  </sheetData>
  <mergeCells count="1">
    <mergeCell ref="B2: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5A9E-001D-4893-905E-8E19C0291774}">
  <sheetPr>
    <tabColor theme="1"/>
  </sheetPr>
  <dimension ref="A1:CB415"/>
  <sheetViews>
    <sheetView topLeftCell="C21" zoomScale="70" zoomScaleNormal="70" workbookViewId="0">
      <selection activeCell="C1" sqref="C1"/>
    </sheetView>
  </sheetViews>
  <sheetFormatPr defaultColWidth="9.28515625" defaultRowHeight="12.75" zeroHeight="1" x14ac:dyDescent="0.2"/>
  <cols>
    <col min="1" max="1" width="2" hidden="1" customWidth="1"/>
    <col min="2" max="2" width="1.7109375" hidden="1" customWidth="1"/>
    <col min="3" max="3" width="36.28515625" customWidth="1"/>
    <col min="4" max="4" width="17.7109375" customWidth="1"/>
    <col min="5" max="5" width="4" customWidth="1"/>
    <col min="6" max="6" width="46.710937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9.7109375"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6.2851562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6.2851562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80" s="2" customFormat="1" x14ac:dyDescent="0.2">
      <c r="C1" s="8" t="s">
        <v>385</v>
      </c>
      <c r="D1" s="5"/>
      <c r="F1" s="8"/>
      <c r="J1" s="4"/>
      <c r="K1" s="5"/>
      <c r="L1" s="7"/>
      <c r="M1" s="5"/>
      <c r="N1" s="7"/>
      <c r="O1" s="47"/>
      <c r="R1" s="8"/>
      <c r="V1" s="4"/>
      <c r="W1" s="5"/>
      <c r="X1" s="7"/>
      <c r="Y1" s="5"/>
      <c r="Z1" s="7"/>
      <c r="AA1" s="47"/>
      <c r="AD1" s="8"/>
      <c r="AH1" s="4"/>
      <c r="AI1" s="5"/>
      <c r="AJ1" s="7"/>
      <c r="AK1" s="5"/>
      <c r="AL1" s="7"/>
      <c r="AM1" s="47"/>
      <c r="AP1" s="8"/>
      <c r="AT1" s="4"/>
      <c r="AU1" s="5"/>
      <c r="AV1" s="7"/>
      <c r="AW1" s="5"/>
      <c r="AX1" s="7"/>
      <c r="AY1" s="47"/>
    </row>
    <row r="2" spans="1:80" s="2" customFormat="1" x14ac:dyDescent="0.2">
      <c r="C2" s="6"/>
      <c r="D2" s="5"/>
      <c r="F2" s="6"/>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80" s="2" customFormat="1" ht="13.5" thickBot="1" x14ac:dyDescent="0.25">
      <c r="C3" s="22"/>
      <c r="D3" s="25"/>
      <c r="F3" s="22"/>
      <c r="J3" s="4"/>
      <c r="K3" s="7"/>
      <c r="L3" s="7"/>
      <c r="M3" s="7"/>
      <c r="N3" s="7"/>
      <c r="O3" s="47"/>
      <c r="R3" s="22"/>
      <c r="S3" s="23"/>
      <c r="T3" s="23"/>
      <c r="U3" s="23"/>
      <c r="V3" s="24"/>
      <c r="W3" s="25"/>
      <c r="X3" s="25"/>
      <c r="Y3" s="25"/>
      <c r="Z3" s="25"/>
      <c r="AA3" s="51"/>
      <c r="AD3" s="22"/>
      <c r="AE3" s="23"/>
      <c r="AF3" s="23"/>
      <c r="AG3" s="23"/>
      <c r="AH3" s="24"/>
      <c r="AI3" s="25"/>
      <c r="AJ3" s="25"/>
      <c r="AK3" s="25"/>
      <c r="AL3" s="25"/>
      <c r="AM3" s="47"/>
      <c r="AO3"/>
      <c r="AP3" s="22"/>
      <c r="AQ3" s="23"/>
      <c r="AR3" s="23"/>
      <c r="AS3" s="23"/>
      <c r="AT3" s="24"/>
      <c r="AU3" s="25"/>
      <c r="AV3" s="25"/>
      <c r="AW3" s="25"/>
      <c r="AX3" s="25"/>
      <c r="AY3" s="47"/>
    </row>
    <row r="4" spans="1:80" s="95" customFormat="1" ht="29.65" customHeight="1" x14ac:dyDescent="0.3">
      <c r="A4" s="95">
        <v>1</v>
      </c>
      <c r="B4" s="95">
        <v>1</v>
      </c>
      <c r="C4" s="135" t="s">
        <v>120</v>
      </c>
      <c r="D4" s="132"/>
      <c r="E4"/>
      <c r="F4" s="122" t="s">
        <v>282</v>
      </c>
      <c r="G4" s="183"/>
      <c r="H4" s="183"/>
      <c r="I4" s="183"/>
      <c r="J4" s="183"/>
      <c r="K4" s="183"/>
      <c r="L4" s="183"/>
      <c r="M4" s="183"/>
      <c r="N4" s="183"/>
      <c r="O4" s="183"/>
      <c r="P4" s="184"/>
      <c r="Q4" s="2"/>
      <c r="R4" s="125" t="s">
        <v>283</v>
      </c>
      <c r="S4" s="106"/>
      <c r="T4" s="106"/>
      <c r="U4" s="106"/>
      <c r="V4" s="106"/>
      <c r="W4" s="106"/>
      <c r="X4" s="106"/>
      <c r="Y4" s="106"/>
      <c r="Z4" s="106"/>
      <c r="AA4" s="106"/>
      <c r="AB4" s="127"/>
      <c r="AC4" s="2"/>
      <c r="AD4" s="125" t="s">
        <v>284</v>
      </c>
      <c r="AE4" s="106"/>
      <c r="AF4" s="106"/>
      <c r="AG4" s="106"/>
      <c r="AH4" s="106"/>
      <c r="AI4" s="106"/>
      <c r="AJ4" s="106"/>
      <c r="AK4" s="106"/>
      <c r="AL4" s="106"/>
      <c r="AM4" s="126"/>
      <c r="AN4" s="127"/>
      <c r="AO4"/>
      <c r="AP4" s="125" t="s">
        <v>367</v>
      </c>
      <c r="AQ4" s="106"/>
      <c r="AR4" s="106"/>
      <c r="AS4" s="106"/>
      <c r="AT4" s="106"/>
      <c r="AU4" s="106"/>
      <c r="AV4" s="106"/>
      <c r="AW4" s="106"/>
      <c r="AX4" s="106"/>
      <c r="AY4" s="126"/>
      <c r="AZ4" s="127"/>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row>
    <row r="5" spans="1:80" s="96" customFormat="1" ht="13.15" customHeight="1" thickBot="1" x14ac:dyDescent="0.25">
      <c r="C5" s="133"/>
      <c r="D5" s="134"/>
      <c r="E5"/>
      <c r="F5" s="123"/>
      <c r="G5" s="97"/>
      <c r="H5" s="97"/>
      <c r="I5" s="97"/>
      <c r="J5" s="98"/>
      <c r="K5" s="99"/>
      <c r="L5" s="99"/>
      <c r="M5" s="99"/>
      <c r="N5" s="99"/>
      <c r="O5" s="100"/>
      <c r="P5" s="124"/>
      <c r="Q5" s="2"/>
      <c r="R5" s="129"/>
      <c r="S5" s="97"/>
      <c r="T5" s="97"/>
      <c r="U5" s="97"/>
      <c r="V5" s="98"/>
      <c r="W5" s="99"/>
      <c r="X5" s="99"/>
      <c r="Y5" s="99"/>
      <c r="Z5" s="99"/>
      <c r="AA5" s="100"/>
      <c r="AB5" s="124"/>
      <c r="AC5" s="2"/>
      <c r="AD5" s="129"/>
      <c r="AE5" s="97"/>
      <c r="AF5" s="97"/>
      <c r="AG5" s="97"/>
      <c r="AH5" s="98"/>
      <c r="AI5" s="99"/>
      <c r="AJ5" s="99"/>
      <c r="AK5" s="99"/>
      <c r="AL5" s="99"/>
      <c r="AM5" s="100"/>
      <c r="AN5" s="124"/>
      <c r="AO5"/>
      <c r="AP5" s="129"/>
      <c r="AQ5" s="97"/>
      <c r="AR5" s="97"/>
      <c r="AS5" s="97"/>
      <c r="AT5" s="98"/>
      <c r="AU5" s="99"/>
      <c r="AV5" s="99"/>
      <c r="AW5" s="99"/>
      <c r="AX5" s="99"/>
      <c r="AY5" s="100"/>
      <c r="AZ5" s="124"/>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row>
    <row r="6" spans="1:80" s="2" customFormat="1" ht="15" x14ac:dyDescent="0.25">
      <c r="C6" s="76" t="s">
        <v>60</v>
      </c>
      <c r="D6" s="108"/>
      <c r="F6" s="76" t="s">
        <v>121</v>
      </c>
      <c r="G6" s="9"/>
      <c r="H6" s="9"/>
      <c r="I6" s="9"/>
      <c r="J6" s="4"/>
      <c r="K6"/>
      <c r="L6"/>
      <c r="M6" s="60"/>
      <c r="N6" s="10"/>
      <c r="O6" s="48"/>
      <c r="P6" s="70"/>
      <c r="R6" s="76" t="s">
        <v>121</v>
      </c>
      <c r="S6" s="9"/>
      <c r="T6" s="9"/>
      <c r="U6" s="9"/>
      <c r="V6" s="4"/>
      <c r="W6"/>
      <c r="X6"/>
      <c r="Y6" s="60"/>
      <c r="Z6" s="10"/>
      <c r="AA6" s="48"/>
      <c r="AB6" s="70"/>
      <c r="AD6" s="76" t="s">
        <v>121</v>
      </c>
      <c r="AE6" s="9"/>
      <c r="AF6" s="9"/>
      <c r="AG6" s="9"/>
      <c r="AH6" s="4"/>
      <c r="AI6"/>
      <c r="AJ6"/>
      <c r="AK6" s="60"/>
      <c r="AL6" s="10"/>
      <c r="AM6" s="48"/>
      <c r="AN6" s="70"/>
      <c r="AO6"/>
      <c r="AP6" s="76" t="s">
        <v>121</v>
      </c>
      <c r="AQ6" s="9"/>
      <c r="AR6" s="9"/>
      <c r="AS6" s="9"/>
      <c r="AT6" s="4"/>
      <c r="AU6"/>
      <c r="AV6"/>
      <c r="AW6" s="60"/>
      <c r="AX6" s="10"/>
      <c r="AY6" s="48"/>
      <c r="AZ6" s="70"/>
    </row>
    <row r="7" spans="1:80" s="2" customFormat="1" x14ac:dyDescent="0.2">
      <c r="C7" s="77"/>
      <c r="D7" s="108" t="s">
        <v>20</v>
      </c>
      <c r="F7" s="77"/>
      <c r="G7" s="9" t="s">
        <v>21</v>
      </c>
      <c r="H7" s="9" t="s">
        <v>188</v>
      </c>
      <c r="I7" s="9" t="s">
        <v>189</v>
      </c>
      <c r="J7" s="4"/>
      <c r="K7" t="s">
        <v>20</v>
      </c>
      <c r="L7" s="10"/>
      <c r="M7" t="s">
        <v>24</v>
      </c>
      <c r="N7" s="10"/>
      <c r="O7" s="48" t="s">
        <v>25</v>
      </c>
      <c r="P7" s="71"/>
      <c r="R7" s="77"/>
      <c r="S7" s="9" t="s">
        <v>21</v>
      </c>
      <c r="T7" s="9" t="s">
        <v>22</v>
      </c>
      <c r="U7" s="9" t="s">
        <v>23</v>
      </c>
      <c r="V7" s="4"/>
      <c r="W7" t="s">
        <v>20</v>
      </c>
      <c r="X7" s="10"/>
      <c r="Y7" t="s">
        <v>24</v>
      </c>
      <c r="Z7" s="10"/>
      <c r="AA7" s="48" t="s">
        <v>25</v>
      </c>
      <c r="AB7" s="71"/>
      <c r="AD7" s="77"/>
      <c r="AE7" s="9" t="s">
        <v>21</v>
      </c>
      <c r="AF7" s="9" t="s">
        <v>22</v>
      </c>
      <c r="AG7" s="9" t="s">
        <v>23</v>
      </c>
      <c r="AH7" s="4"/>
      <c r="AI7" t="s">
        <v>20</v>
      </c>
      <c r="AJ7" s="10"/>
      <c r="AK7" t="s">
        <v>24</v>
      </c>
      <c r="AL7" s="10"/>
      <c r="AM7" s="48" t="s">
        <v>25</v>
      </c>
      <c r="AN7" s="71"/>
      <c r="AO7"/>
      <c r="AP7" s="77"/>
      <c r="AQ7" s="9" t="s">
        <v>21</v>
      </c>
      <c r="AR7" s="9" t="s">
        <v>22</v>
      </c>
      <c r="AS7" s="9" t="s">
        <v>23</v>
      </c>
      <c r="AT7" s="4"/>
      <c r="AU7" t="s">
        <v>20</v>
      </c>
      <c r="AV7" s="10"/>
      <c r="AW7" t="s">
        <v>24</v>
      </c>
      <c r="AX7" s="10"/>
      <c r="AY7" s="48" t="s">
        <v>25</v>
      </c>
      <c r="AZ7" s="71"/>
    </row>
    <row r="8" spans="1:80" s="2" customFormat="1" x14ac:dyDescent="0.2">
      <c r="C8" s="78" t="s">
        <v>61</v>
      </c>
      <c r="D8" s="109">
        <f>K8+W8+AI8+AU8</f>
        <v>0</v>
      </c>
      <c r="F8" s="78" t="str">
        <f>$C8</f>
        <v>Activiteit 1.1, inzet eigen uren</v>
      </c>
      <c r="G8" s="1"/>
      <c r="H8" s="102">
        <f>'Begrotingsformat (Partner 1)'!H10+'Begrotingsformat (Partner 2)'!H10+'Begrotingsformat (Partner 3)'!H10+'Begrotingsformat (Partner 4)'!H10+'Begrotingsformat (Partner 5)'!H10+'Begrotingsformat (Partner 6)'!H10+'Begrotingsformat (Partner 7)'!H10+'Begrotingsformat (Partner 8)'!H10+'Begrotingsformat (Partner 9)'!H10+'Begrotingsformat (Partner 10)'!H10</f>
        <v>0</v>
      </c>
      <c r="I8" s="103"/>
      <c r="J8" s="14"/>
      <c r="K8" s="142">
        <f>'Begrotingsformat (Partner 1)'!K10+'Begrotingsformat (Partner 2)'!K10+'Begrotingsformat (Partner 3)'!K10+'Begrotingsformat (Partner 4)'!K10+'Begrotingsformat (Partner 5)'!K10+'Begrotingsformat (Partner 6)'!K10+'Begrotingsformat (Partner 7)'!K10+'Begrotingsformat (Partner 8)'!K10+'Begrotingsformat (Partner 9)'!K10+'Begrotingsformat (Partner 10)'!K10</f>
        <v>0</v>
      </c>
      <c r="L8" s="7"/>
      <c r="M8" s="15"/>
      <c r="N8" s="7"/>
      <c r="O8" s="49"/>
      <c r="P8" s="71"/>
      <c r="R8" s="78" t="str">
        <f>$C8</f>
        <v>Activiteit 1.1, inzet eigen uren</v>
      </c>
      <c r="S8" s="1"/>
      <c r="T8" s="102">
        <f>'Begrotingsformat (Partner 1)'!T10+'Begrotingsformat (Partner 2)'!T10+'Begrotingsformat (Partner 3)'!T10+'Begrotingsformat (Partner 4)'!T10+'Begrotingsformat (Partner 5)'!T10+'Begrotingsformat (Partner 6)'!T10+'Begrotingsformat (Partner 7)'!T10+'Begrotingsformat (Partner 8)'!T10+'Begrotingsformat (Partner 9)'!T10+'Begrotingsformat (Partner 10)'!T10</f>
        <v>0</v>
      </c>
      <c r="U8" s="103"/>
      <c r="V8" s="14"/>
      <c r="W8" s="142">
        <f>'Begrotingsformat (Partner 1)'!W10+'Begrotingsformat (Partner 2)'!W10+'Begrotingsformat (Partner 3)'!W10+'Begrotingsformat (Partner 4)'!W10+'Begrotingsformat (Partner 5)'!W10+'Begrotingsformat (Partner 6)'!W10+'Begrotingsformat (Partner 7)'!W10+'Begrotingsformat (Partner 8)'!W10+'Begrotingsformat (Partner 9)'!W10+'Begrotingsformat (Partner 10)'!W10</f>
        <v>0</v>
      </c>
      <c r="X8" s="7"/>
      <c r="Y8" s="15"/>
      <c r="Z8" s="7"/>
      <c r="AA8" s="49"/>
      <c r="AB8" s="71"/>
      <c r="AD8" s="78" t="str">
        <f>$C8</f>
        <v>Activiteit 1.1, inzet eigen uren</v>
      </c>
      <c r="AE8" s="1"/>
      <c r="AF8" s="102">
        <f>'Begrotingsformat (Partner 1)'!AF10+'Begrotingsformat (Partner 2)'!AF10+'Begrotingsformat (Partner 3)'!AF10+'Begrotingsformat (Partner 4)'!AF10+'Begrotingsformat (Partner 5)'!AF10+'Begrotingsformat (Partner 6)'!AF10+'Begrotingsformat (Partner 7)'!AF10+'Begrotingsformat (Partner 8)'!AF10+'Begrotingsformat (Partner 9)'!AF10+'Begrotingsformat (Partner 10)'!AF10</f>
        <v>0</v>
      </c>
      <c r="AG8" s="103"/>
      <c r="AH8" s="14"/>
      <c r="AI8" s="142">
        <f>'Begrotingsformat (Partner 1)'!AI10+'Begrotingsformat (Partner 2)'!AI10+'Begrotingsformat (Partner 3)'!AI10+'Begrotingsformat (Partner 4)'!AI10+'Begrotingsformat (Partner 5)'!AI10+'Begrotingsformat (Partner 6)'!AI10+'Begrotingsformat (Partner 7)'!AI10+'Begrotingsformat (Partner 8)'!AI10+'Begrotingsformat (Partner 9)'!AI10+'Begrotingsformat (Partner 10)'!AI10</f>
        <v>0</v>
      </c>
      <c r="AJ8" s="7"/>
      <c r="AK8" s="15"/>
      <c r="AL8" s="7"/>
      <c r="AM8" s="49"/>
      <c r="AN8" s="71"/>
      <c r="AO8"/>
      <c r="AP8" s="78" t="str">
        <f>$C8</f>
        <v>Activiteit 1.1, inzet eigen uren</v>
      </c>
      <c r="AQ8" s="1"/>
      <c r="AR8" s="102">
        <f>'Begrotingsformat (Partner 1)'!AR10+'Begrotingsformat (Partner 2)'!AR10+'Begrotingsformat (Partner 3)'!AR10+'Begrotingsformat (Partner 4)'!AR10+'Begrotingsformat (Partner 5)'!AR10+'Begrotingsformat (Partner 6)'!AR10+'Begrotingsformat (Partner 7)'!AR10+'Begrotingsformat (Partner 8)'!AR10+'Begrotingsformat (Partner 9)'!AR10+'Begrotingsformat (Partner 10)'!AR10</f>
        <v>0</v>
      </c>
      <c r="AS8" s="103"/>
      <c r="AT8" s="14"/>
      <c r="AU8" s="142">
        <f>'Begrotingsformat (Partner 1)'!AU10+'Begrotingsformat (Partner 2)'!AU10+'Begrotingsformat (Partner 3)'!AU10+'Begrotingsformat (Partner 4)'!AU10+'Begrotingsformat (Partner 5)'!AU10+'Begrotingsformat (Partner 6)'!AU10+'Begrotingsformat (Partner 7)'!AU10+'Begrotingsformat (Partner 8)'!AU10+'Begrotingsformat (Partner 9)'!AU10+'Begrotingsformat (Partner 10)'!AU10</f>
        <v>0</v>
      </c>
      <c r="AV8" s="7"/>
      <c r="AW8" s="15"/>
      <c r="AX8" s="7"/>
      <c r="AY8" s="49"/>
      <c r="AZ8" s="71"/>
    </row>
    <row r="9" spans="1:80" s="2" customFormat="1" x14ac:dyDescent="0.2">
      <c r="C9" s="78" t="s">
        <v>62</v>
      </c>
      <c r="D9" s="109">
        <f t="shared" ref="D9:D11" si="0">K9+W9+AI9+AU9</f>
        <v>0</v>
      </c>
      <c r="F9" s="78" t="str">
        <f t="shared" ref="F9:F11" si="1">$C9</f>
        <v>Activiteit 1.2, inzet eigen uren</v>
      </c>
      <c r="G9" s="1"/>
      <c r="H9" s="102">
        <f>'Begrotingsformat (Partner 1)'!H11+'Begrotingsformat (Partner 2)'!H11+'Begrotingsformat (Partner 3)'!H11+'Begrotingsformat (Partner 4)'!H11+'Begrotingsformat (Partner 5)'!H11+'Begrotingsformat (Partner 6)'!H11+'Begrotingsformat (Partner 7)'!H11+'Begrotingsformat (Partner 8)'!H11+'Begrotingsformat (Partner 9)'!H11+'Begrotingsformat (Partner 10)'!H11</f>
        <v>0</v>
      </c>
      <c r="I9" s="103"/>
      <c r="J9" s="14"/>
      <c r="K9" s="142">
        <f>'Begrotingsformat (Partner 1)'!K11+'Begrotingsformat (Partner 2)'!K11+'Begrotingsformat (Partner 3)'!K11+'Begrotingsformat (Partner 4)'!K11+'Begrotingsformat (Partner 5)'!K11+'Begrotingsformat (Partner 6)'!K11+'Begrotingsformat (Partner 7)'!K11+'Begrotingsformat (Partner 8)'!K11+'Begrotingsformat (Partner 9)'!K11+'Begrotingsformat (Partner 10)'!K11</f>
        <v>0</v>
      </c>
      <c r="L9" s="7"/>
      <c r="M9" s="15"/>
      <c r="N9" s="7"/>
      <c r="O9" s="49"/>
      <c r="P9" s="71"/>
      <c r="R9" s="78" t="str">
        <f t="shared" ref="R9:R11" si="2">$C9</f>
        <v>Activiteit 1.2, inzet eigen uren</v>
      </c>
      <c r="S9" s="1"/>
      <c r="T9" s="102">
        <f>'Begrotingsformat (Partner 1)'!T11+'Begrotingsformat (Partner 2)'!T11+'Begrotingsformat (Partner 3)'!T11+'Begrotingsformat (Partner 4)'!T11+'Begrotingsformat (Partner 5)'!T11+'Begrotingsformat (Partner 6)'!T11+'Begrotingsformat (Partner 7)'!T11+'Begrotingsformat (Partner 8)'!T11+'Begrotingsformat (Partner 9)'!T11+'Begrotingsformat (Partner 10)'!T11</f>
        <v>0</v>
      </c>
      <c r="U9" s="103"/>
      <c r="V9" s="14"/>
      <c r="W9" s="142">
        <f>'Begrotingsformat (Partner 1)'!W11+'Begrotingsformat (Partner 2)'!W11+'Begrotingsformat (Partner 3)'!W11+'Begrotingsformat (Partner 4)'!W11+'Begrotingsformat (Partner 5)'!W11+'Begrotingsformat (Partner 6)'!W11+'Begrotingsformat (Partner 7)'!W11+'Begrotingsformat (Partner 8)'!W11+'Begrotingsformat (Partner 9)'!W11+'Begrotingsformat (Partner 10)'!W11</f>
        <v>0</v>
      </c>
      <c r="X9" s="7"/>
      <c r="Y9" s="15"/>
      <c r="Z9" s="7"/>
      <c r="AA9" s="49"/>
      <c r="AB9" s="71"/>
      <c r="AD9" s="78" t="str">
        <f t="shared" ref="AD9:AD11" si="3">$C9</f>
        <v>Activiteit 1.2, inzet eigen uren</v>
      </c>
      <c r="AE9" s="1"/>
      <c r="AF9" s="102">
        <f>'Begrotingsformat (Partner 1)'!AF11+'Begrotingsformat (Partner 2)'!AF11+'Begrotingsformat (Partner 3)'!AF11+'Begrotingsformat (Partner 4)'!AF11+'Begrotingsformat (Partner 5)'!AF11+'Begrotingsformat (Partner 6)'!AF11+'Begrotingsformat (Partner 7)'!AF11+'Begrotingsformat (Partner 8)'!AF11+'Begrotingsformat (Partner 9)'!AF11+'Begrotingsformat (Partner 10)'!AF11</f>
        <v>0</v>
      </c>
      <c r="AG9" s="103"/>
      <c r="AH9" s="14"/>
      <c r="AI9" s="142">
        <f>'Begrotingsformat (Partner 1)'!AI11+'Begrotingsformat (Partner 2)'!AI11+'Begrotingsformat (Partner 3)'!AI11+'Begrotingsformat (Partner 4)'!AI11+'Begrotingsformat (Partner 5)'!AI11+'Begrotingsformat (Partner 6)'!AI11+'Begrotingsformat (Partner 7)'!AI11+'Begrotingsformat (Partner 8)'!AI11+'Begrotingsformat (Partner 9)'!AI11+'Begrotingsformat (Partner 10)'!AI11</f>
        <v>0</v>
      </c>
      <c r="AJ9" s="7"/>
      <c r="AK9" s="15"/>
      <c r="AL9" s="7"/>
      <c r="AM9" s="49"/>
      <c r="AN9" s="71"/>
      <c r="AO9"/>
      <c r="AP9" s="78" t="str">
        <f t="shared" ref="AP9:AP11" si="4">$C9</f>
        <v>Activiteit 1.2, inzet eigen uren</v>
      </c>
      <c r="AQ9" s="1"/>
      <c r="AR9" s="102">
        <f>'Begrotingsformat (Partner 1)'!AR11+'Begrotingsformat (Partner 2)'!AR11+'Begrotingsformat (Partner 3)'!AR11+'Begrotingsformat (Partner 4)'!AR11+'Begrotingsformat (Partner 5)'!AR11+'Begrotingsformat (Partner 6)'!AR11+'Begrotingsformat (Partner 7)'!AR11+'Begrotingsformat (Partner 8)'!AR11+'Begrotingsformat (Partner 9)'!AR11+'Begrotingsformat (Partner 10)'!AR11</f>
        <v>0</v>
      </c>
      <c r="AS9" s="103"/>
      <c r="AT9" s="14"/>
      <c r="AU9" s="142">
        <f>'Begrotingsformat (Partner 1)'!AU11+'Begrotingsformat (Partner 2)'!AU11+'Begrotingsformat (Partner 3)'!AU11+'Begrotingsformat (Partner 4)'!AU11+'Begrotingsformat (Partner 5)'!AU11+'Begrotingsformat (Partner 6)'!AU11+'Begrotingsformat (Partner 7)'!AU11+'Begrotingsformat (Partner 8)'!AU11+'Begrotingsformat (Partner 9)'!AU11+'Begrotingsformat (Partner 10)'!AU11</f>
        <v>0</v>
      </c>
      <c r="AV9" s="7"/>
      <c r="AW9" s="15"/>
      <c r="AX9" s="7"/>
      <c r="AY9" s="49"/>
      <c r="AZ9" s="71"/>
    </row>
    <row r="10" spans="1:80" s="2" customFormat="1" x14ac:dyDescent="0.2">
      <c r="C10" s="78" t="s">
        <v>63</v>
      </c>
      <c r="D10" s="109">
        <f t="shared" si="0"/>
        <v>0</v>
      </c>
      <c r="F10" s="78" t="str">
        <f t="shared" si="1"/>
        <v>Activiteit 1.3, inzet eigen uren</v>
      </c>
      <c r="G10" s="1"/>
      <c r="H10" s="102">
        <f>'Begrotingsformat (Partner 1)'!H12+'Begrotingsformat (Partner 2)'!H12+'Begrotingsformat (Partner 3)'!H12+'Begrotingsformat (Partner 4)'!H12+'Begrotingsformat (Partner 5)'!H12+'Begrotingsformat (Partner 6)'!H12+'Begrotingsformat (Partner 7)'!H12+'Begrotingsformat (Partner 8)'!H12+'Begrotingsformat (Partner 9)'!H12+'Begrotingsformat (Partner 10)'!H12</f>
        <v>0</v>
      </c>
      <c r="I10" s="103"/>
      <c r="J10" s="14"/>
      <c r="K10" s="142">
        <f>'Begrotingsformat (Partner 1)'!K12+'Begrotingsformat (Partner 2)'!K12+'Begrotingsformat (Partner 3)'!K12+'Begrotingsformat (Partner 4)'!K12+'Begrotingsformat (Partner 5)'!K12+'Begrotingsformat (Partner 6)'!K12+'Begrotingsformat (Partner 7)'!K12+'Begrotingsformat (Partner 8)'!K12+'Begrotingsformat (Partner 9)'!K12+'Begrotingsformat (Partner 10)'!K12</f>
        <v>0</v>
      </c>
      <c r="L10" s="7"/>
      <c r="M10" s="15"/>
      <c r="N10" s="7"/>
      <c r="O10" s="49"/>
      <c r="P10" s="71"/>
      <c r="R10" s="78" t="str">
        <f t="shared" si="2"/>
        <v>Activiteit 1.3, inzet eigen uren</v>
      </c>
      <c r="S10" s="1"/>
      <c r="T10" s="102">
        <f>'Begrotingsformat (Partner 1)'!T12+'Begrotingsformat (Partner 2)'!T12+'Begrotingsformat (Partner 3)'!T12+'Begrotingsformat (Partner 4)'!T12+'Begrotingsformat (Partner 5)'!T12+'Begrotingsformat (Partner 6)'!T12+'Begrotingsformat (Partner 7)'!T12+'Begrotingsformat (Partner 8)'!T12+'Begrotingsformat (Partner 9)'!T12+'Begrotingsformat (Partner 10)'!T12</f>
        <v>0</v>
      </c>
      <c r="U10" s="103"/>
      <c r="V10" s="14"/>
      <c r="W10" s="142">
        <f>'Begrotingsformat (Partner 1)'!W12+'Begrotingsformat (Partner 2)'!W12+'Begrotingsformat (Partner 3)'!W12+'Begrotingsformat (Partner 4)'!W12+'Begrotingsformat (Partner 5)'!W12+'Begrotingsformat (Partner 6)'!W12+'Begrotingsformat (Partner 7)'!W12+'Begrotingsformat (Partner 8)'!W12+'Begrotingsformat (Partner 9)'!W12+'Begrotingsformat (Partner 10)'!W12</f>
        <v>0</v>
      </c>
      <c r="X10" s="7"/>
      <c r="Y10" s="15"/>
      <c r="Z10" s="7"/>
      <c r="AA10" s="49"/>
      <c r="AB10" s="71"/>
      <c r="AD10" s="78" t="str">
        <f t="shared" si="3"/>
        <v>Activiteit 1.3, inzet eigen uren</v>
      </c>
      <c r="AE10" s="1"/>
      <c r="AF10" s="102">
        <f>'Begrotingsformat (Partner 1)'!AF12+'Begrotingsformat (Partner 2)'!AF12+'Begrotingsformat (Partner 3)'!AF12+'Begrotingsformat (Partner 4)'!AF12+'Begrotingsformat (Partner 5)'!AF12+'Begrotingsformat (Partner 6)'!AF12+'Begrotingsformat (Partner 7)'!AF12+'Begrotingsformat (Partner 8)'!AF12+'Begrotingsformat (Partner 9)'!AF12+'Begrotingsformat (Partner 10)'!AF12</f>
        <v>0</v>
      </c>
      <c r="AG10" s="103"/>
      <c r="AH10" s="14"/>
      <c r="AI10" s="142">
        <f>'Begrotingsformat (Partner 1)'!AI12+'Begrotingsformat (Partner 2)'!AI12+'Begrotingsformat (Partner 3)'!AI12+'Begrotingsformat (Partner 4)'!AI12+'Begrotingsformat (Partner 5)'!AI12+'Begrotingsformat (Partner 6)'!AI12+'Begrotingsformat (Partner 7)'!AI12+'Begrotingsformat (Partner 8)'!AI12+'Begrotingsformat (Partner 9)'!AI12+'Begrotingsformat (Partner 10)'!AI12</f>
        <v>0</v>
      </c>
      <c r="AJ10" s="7"/>
      <c r="AK10" s="15"/>
      <c r="AL10" s="7"/>
      <c r="AM10" s="49"/>
      <c r="AN10" s="71"/>
      <c r="AO10"/>
      <c r="AP10" s="78" t="str">
        <f t="shared" si="4"/>
        <v>Activiteit 1.3, inzet eigen uren</v>
      </c>
      <c r="AQ10" s="1"/>
      <c r="AR10" s="102">
        <f>'Begrotingsformat (Partner 1)'!AR12+'Begrotingsformat (Partner 2)'!AR12+'Begrotingsformat (Partner 3)'!AR12+'Begrotingsformat (Partner 4)'!AR12+'Begrotingsformat (Partner 5)'!AR12+'Begrotingsformat (Partner 6)'!AR12+'Begrotingsformat (Partner 7)'!AR12+'Begrotingsformat (Partner 8)'!AR12+'Begrotingsformat (Partner 9)'!AR12+'Begrotingsformat (Partner 10)'!AR12</f>
        <v>0</v>
      </c>
      <c r="AS10" s="103"/>
      <c r="AT10" s="14"/>
      <c r="AU10" s="142">
        <f>'Begrotingsformat (Partner 1)'!AU12+'Begrotingsformat (Partner 2)'!AU12+'Begrotingsformat (Partner 3)'!AU12+'Begrotingsformat (Partner 4)'!AU12+'Begrotingsformat (Partner 5)'!AU12+'Begrotingsformat (Partner 6)'!AU12+'Begrotingsformat (Partner 7)'!AU12+'Begrotingsformat (Partner 8)'!AU12+'Begrotingsformat (Partner 9)'!AU12+'Begrotingsformat (Partner 10)'!AU12</f>
        <v>0</v>
      </c>
      <c r="AV10" s="7"/>
      <c r="AW10" s="15"/>
      <c r="AX10" s="7"/>
      <c r="AY10" s="49"/>
      <c r="AZ10" s="71"/>
    </row>
    <row r="11" spans="1:80" s="2" customFormat="1" x14ac:dyDescent="0.2">
      <c r="C11" s="78" t="s">
        <v>64</v>
      </c>
      <c r="D11" s="109">
        <f t="shared" si="0"/>
        <v>0</v>
      </c>
      <c r="F11" s="78" t="str">
        <f t="shared" si="1"/>
        <v>Activiteit 1.4, inzet eigen uren</v>
      </c>
      <c r="G11" s="1"/>
      <c r="H11" s="102">
        <f>'Begrotingsformat (Partner 1)'!H13+'Begrotingsformat (Partner 2)'!H13+'Begrotingsformat (Partner 3)'!H13+'Begrotingsformat (Partner 4)'!H13+'Begrotingsformat (Partner 5)'!H13+'Begrotingsformat (Partner 6)'!H13+'Begrotingsformat (Partner 7)'!H13+'Begrotingsformat (Partner 8)'!H13+'Begrotingsformat (Partner 9)'!H13+'Begrotingsformat (Partner 10)'!H13</f>
        <v>0</v>
      </c>
      <c r="I11" s="103"/>
      <c r="J11" s="14"/>
      <c r="K11" s="142">
        <f>'Begrotingsformat (Partner 1)'!K13+'Begrotingsformat (Partner 2)'!K13+'Begrotingsformat (Partner 3)'!K13+'Begrotingsformat (Partner 4)'!K13+'Begrotingsformat (Partner 5)'!K13+'Begrotingsformat (Partner 6)'!K13+'Begrotingsformat (Partner 7)'!K13+'Begrotingsformat (Partner 8)'!K13+'Begrotingsformat (Partner 9)'!K13+'Begrotingsformat (Partner 10)'!K13</f>
        <v>0</v>
      </c>
      <c r="L11" s="7"/>
      <c r="M11" s="15"/>
      <c r="N11" s="7"/>
      <c r="O11" s="49"/>
      <c r="P11" s="71"/>
      <c r="R11" s="78" t="str">
        <f t="shared" si="2"/>
        <v>Activiteit 1.4, inzet eigen uren</v>
      </c>
      <c r="S11" s="1"/>
      <c r="T11" s="102">
        <f>'Begrotingsformat (Partner 1)'!T13+'Begrotingsformat (Partner 2)'!T13+'Begrotingsformat (Partner 3)'!T13+'Begrotingsformat (Partner 4)'!T13+'Begrotingsformat (Partner 5)'!T13+'Begrotingsformat (Partner 6)'!T13+'Begrotingsformat (Partner 7)'!T13+'Begrotingsformat (Partner 8)'!T13+'Begrotingsformat (Partner 9)'!T13+'Begrotingsformat (Partner 10)'!T13</f>
        <v>0</v>
      </c>
      <c r="U11" s="103"/>
      <c r="V11" s="14"/>
      <c r="W11" s="142">
        <f>'Begrotingsformat (Partner 1)'!W13+'Begrotingsformat (Partner 2)'!W13+'Begrotingsformat (Partner 3)'!W13+'Begrotingsformat (Partner 4)'!W13+'Begrotingsformat (Partner 5)'!W13+'Begrotingsformat (Partner 6)'!W13+'Begrotingsformat (Partner 7)'!W13+'Begrotingsformat (Partner 8)'!W13+'Begrotingsformat (Partner 9)'!W13+'Begrotingsformat (Partner 10)'!W13</f>
        <v>0</v>
      </c>
      <c r="X11" s="7"/>
      <c r="Y11" s="15"/>
      <c r="Z11" s="7"/>
      <c r="AA11" s="49"/>
      <c r="AB11" s="71"/>
      <c r="AD11" s="78" t="str">
        <f t="shared" si="3"/>
        <v>Activiteit 1.4, inzet eigen uren</v>
      </c>
      <c r="AE11" s="1"/>
      <c r="AF11" s="102">
        <f>'Begrotingsformat (Partner 1)'!AF13+'Begrotingsformat (Partner 2)'!AF13+'Begrotingsformat (Partner 3)'!AF13+'Begrotingsformat (Partner 4)'!AF13+'Begrotingsformat (Partner 5)'!AF13+'Begrotingsformat (Partner 6)'!AF13+'Begrotingsformat (Partner 7)'!AF13+'Begrotingsformat (Partner 8)'!AF13+'Begrotingsformat (Partner 9)'!AF13+'Begrotingsformat (Partner 10)'!AF13</f>
        <v>0</v>
      </c>
      <c r="AG11" s="103"/>
      <c r="AH11" s="14"/>
      <c r="AI11" s="142">
        <f>'Begrotingsformat (Partner 1)'!AI13+'Begrotingsformat (Partner 2)'!AI13+'Begrotingsformat (Partner 3)'!AI13+'Begrotingsformat (Partner 4)'!AI13+'Begrotingsformat (Partner 5)'!AI13+'Begrotingsformat (Partner 6)'!AI13+'Begrotingsformat (Partner 7)'!AI13+'Begrotingsformat (Partner 8)'!AI13+'Begrotingsformat (Partner 9)'!AI13+'Begrotingsformat (Partner 10)'!AI13</f>
        <v>0</v>
      </c>
      <c r="AJ11" s="7"/>
      <c r="AK11" s="15"/>
      <c r="AL11" s="7"/>
      <c r="AM11" s="49"/>
      <c r="AN11" s="71"/>
      <c r="AO11"/>
      <c r="AP11" s="78" t="str">
        <f t="shared" si="4"/>
        <v>Activiteit 1.4, inzet eigen uren</v>
      </c>
      <c r="AQ11" s="1"/>
      <c r="AR11" s="102">
        <f>'Begrotingsformat (Partner 1)'!AR13+'Begrotingsformat (Partner 2)'!AR13+'Begrotingsformat (Partner 3)'!AR13+'Begrotingsformat (Partner 4)'!AR13+'Begrotingsformat (Partner 5)'!AR13+'Begrotingsformat (Partner 6)'!AR13+'Begrotingsformat (Partner 7)'!AR13+'Begrotingsformat (Partner 8)'!AR13+'Begrotingsformat (Partner 9)'!AR13+'Begrotingsformat (Partner 10)'!AR13</f>
        <v>0</v>
      </c>
      <c r="AS11" s="103"/>
      <c r="AT11" s="14"/>
      <c r="AU11" s="142">
        <f>'Begrotingsformat (Partner 1)'!AU13+'Begrotingsformat (Partner 2)'!AU13+'Begrotingsformat (Partner 3)'!AU13+'Begrotingsformat (Partner 4)'!AU13+'Begrotingsformat (Partner 5)'!AU13+'Begrotingsformat (Partner 6)'!AU13+'Begrotingsformat (Partner 7)'!AU13+'Begrotingsformat (Partner 8)'!AU13+'Begrotingsformat (Partner 9)'!AU13+'Begrotingsformat (Partner 10)'!AU13</f>
        <v>0</v>
      </c>
      <c r="AV11" s="7"/>
      <c r="AW11" s="15"/>
      <c r="AX11" s="7"/>
      <c r="AY11" s="49"/>
      <c r="AZ11" s="71"/>
    </row>
    <row r="12" spans="1:80" s="2" customFormat="1" ht="4.5" customHeight="1" x14ac:dyDescent="0.2">
      <c r="C12" s="78"/>
      <c r="D12" s="110"/>
      <c r="F12" s="78"/>
      <c r="G12" s="6"/>
      <c r="H12" s="6"/>
      <c r="I12" s="6"/>
      <c r="J12" s="6"/>
      <c r="K12" s="84"/>
      <c r="L12" s="6"/>
      <c r="M12" s="6"/>
      <c r="N12" s="6"/>
      <c r="O12" s="50"/>
      <c r="P12" s="71"/>
      <c r="R12" s="78"/>
      <c r="S12" s="6"/>
      <c r="T12" s="6"/>
      <c r="U12" s="6"/>
      <c r="V12" s="6"/>
      <c r="W12" s="84"/>
      <c r="X12" s="6"/>
      <c r="Y12" s="6"/>
      <c r="Z12" s="6"/>
      <c r="AA12" s="50"/>
      <c r="AB12" s="71"/>
      <c r="AD12" s="78"/>
      <c r="AE12" s="6"/>
      <c r="AF12" s="6"/>
      <c r="AG12" s="6"/>
      <c r="AH12" s="6"/>
      <c r="AI12" s="84"/>
      <c r="AJ12" s="6"/>
      <c r="AK12" s="6"/>
      <c r="AL12" s="6"/>
      <c r="AM12" s="50"/>
      <c r="AN12" s="71"/>
      <c r="AO12"/>
      <c r="AP12" s="78"/>
      <c r="AQ12" s="6"/>
      <c r="AR12" s="6"/>
      <c r="AS12" s="6"/>
      <c r="AT12" s="6"/>
      <c r="AU12" s="84"/>
      <c r="AV12" s="6"/>
      <c r="AW12" s="6"/>
      <c r="AX12" s="6"/>
      <c r="AY12" s="50"/>
      <c r="AZ12" s="71"/>
    </row>
    <row r="13" spans="1:80" s="2" customFormat="1" x14ac:dyDescent="0.2">
      <c r="C13" s="78"/>
      <c r="D13" s="111">
        <f>SUM(D8:D11)</f>
        <v>0</v>
      </c>
      <c r="F13" s="78"/>
      <c r="G13" s="6"/>
      <c r="H13" s="6"/>
      <c r="I13" s="6"/>
      <c r="J13" s="85" t="s">
        <v>26</v>
      </c>
      <c r="K13" s="87">
        <f>SUM(K8:K11)</f>
        <v>0</v>
      </c>
      <c r="L13" s="66"/>
      <c r="M13" s="17">
        <f>SUM(M8:M10)</f>
        <v>0</v>
      </c>
      <c r="N13" s="66"/>
      <c r="O13" s="50"/>
      <c r="P13" s="71"/>
      <c r="R13" s="78"/>
      <c r="S13" s="6"/>
      <c r="T13" s="6"/>
      <c r="U13" s="6"/>
      <c r="V13" s="85" t="s">
        <v>26</v>
      </c>
      <c r="W13" s="87">
        <f>SUM(W8:W11)</f>
        <v>0</v>
      </c>
      <c r="X13" s="66"/>
      <c r="Y13" s="17">
        <f>SUM(Y8:Y10)</f>
        <v>0</v>
      </c>
      <c r="Z13" s="66"/>
      <c r="AA13" s="50"/>
      <c r="AB13" s="71"/>
      <c r="AD13" s="78"/>
      <c r="AE13" s="6"/>
      <c r="AF13" s="6"/>
      <c r="AG13" s="6"/>
      <c r="AH13" s="85" t="s">
        <v>26</v>
      </c>
      <c r="AI13" s="87">
        <f>SUM(AI8:AI11)</f>
        <v>0</v>
      </c>
      <c r="AJ13" s="66"/>
      <c r="AK13" s="17">
        <f>SUM(AK8:AK10)</f>
        <v>0</v>
      </c>
      <c r="AL13" s="66"/>
      <c r="AM13" s="50"/>
      <c r="AN13" s="71"/>
      <c r="AP13" s="78"/>
      <c r="AQ13" s="6"/>
      <c r="AR13" s="6"/>
      <c r="AS13" s="6"/>
      <c r="AT13" s="85" t="s">
        <v>26</v>
      </c>
      <c r="AU13" s="87">
        <f>SUM(AU8:AU11)</f>
        <v>0</v>
      </c>
      <c r="AV13" s="66"/>
      <c r="AW13" s="17">
        <f>SUM(AW8:AW10)</f>
        <v>0</v>
      </c>
      <c r="AX13" s="66"/>
      <c r="AY13" s="50"/>
      <c r="AZ13" s="71"/>
    </row>
    <row r="14" spans="1:80" s="2" customFormat="1" x14ac:dyDescent="0.2">
      <c r="C14" s="78"/>
      <c r="D14" s="112"/>
      <c r="F14" s="78"/>
      <c r="G14" s="9" t="s">
        <v>21</v>
      </c>
      <c r="H14" s="9" t="s">
        <v>188</v>
      </c>
      <c r="I14" s="9" t="s">
        <v>189</v>
      </c>
      <c r="J14" s="16"/>
      <c r="K14" s="67"/>
      <c r="L14" s="67"/>
      <c r="M14" s="67"/>
      <c r="N14" s="67"/>
      <c r="O14" s="50" t="s">
        <v>25</v>
      </c>
      <c r="P14" s="71"/>
      <c r="R14" s="78"/>
      <c r="S14" s="9" t="s">
        <v>21</v>
      </c>
      <c r="T14" s="9" t="s">
        <v>188</v>
      </c>
      <c r="U14" s="9" t="s">
        <v>189</v>
      </c>
      <c r="V14" s="16"/>
      <c r="W14" s="67"/>
      <c r="X14" s="67"/>
      <c r="Y14" s="67"/>
      <c r="Z14" s="67"/>
      <c r="AA14" s="50"/>
      <c r="AB14" s="71"/>
      <c r="AD14" s="78"/>
      <c r="AE14" s="9" t="s">
        <v>21</v>
      </c>
      <c r="AF14" s="9" t="s">
        <v>188</v>
      </c>
      <c r="AG14" s="9" t="s">
        <v>189</v>
      </c>
      <c r="AH14" s="16"/>
      <c r="AI14" s="67"/>
      <c r="AJ14" s="67"/>
      <c r="AK14" s="67"/>
      <c r="AL14" s="67"/>
      <c r="AM14" s="50"/>
      <c r="AN14" s="71"/>
      <c r="AP14" s="78"/>
      <c r="AQ14" s="9" t="s">
        <v>21</v>
      </c>
      <c r="AR14" s="9" t="s">
        <v>188</v>
      </c>
      <c r="AS14" s="9" t="s">
        <v>189</v>
      </c>
      <c r="AT14" s="16"/>
      <c r="AU14" s="67"/>
      <c r="AV14" s="67"/>
      <c r="AW14" s="67"/>
      <c r="AX14" s="67"/>
      <c r="AY14" s="50"/>
      <c r="AZ14" s="71"/>
    </row>
    <row r="15" spans="1:80" s="2" customFormat="1" x14ac:dyDescent="0.2">
      <c r="C15" s="119" t="s">
        <v>142</v>
      </c>
      <c r="D15" s="109">
        <f>K15+W15+AI15+AU15</f>
        <v>0</v>
      </c>
      <c r="F15" s="78" t="str">
        <f>$C15</f>
        <v>Activiteit 1.1, inhuur</v>
      </c>
      <c r="G15" s="1"/>
      <c r="H15" s="102">
        <f>'Begrotingsformat (Partner 1)'!H17+'Begrotingsformat (Partner 2)'!H17+'Begrotingsformat (Partner 3)'!H17+'Begrotingsformat (Partner 4)'!H17+'Begrotingsformat (Partner 5)'!H17+'Begrotingsformat (Partner 6)'!H17+'Begrotingsformat (Partner 7)'!H17+'Begrotingsformat (Partner 8)'!H17+'Begrotingsformat (Partner 9)'!H17+'Begrotingsformat (Partner 10)'!H17</f>
        <v>0</v>
      </c>
      <c r="I15" s="103"/>
      <c r="J15" s="14"/>
      <c r="K15" s="142">
        <f>'Begrotingsformat (Partner 1)'!K17+'Begrotingsformat (Partner 2)'!K17+'Begrotingsformat (Partner 3)'!K17+'Begrotingsformat (Partner 4)'!K17+'Begrotingsformat (Partner 5)'!K17+'Begrotingsformat (Partner 6)'!K17+'Begrotingsformat (Partner 7)'!K17+'Begrotingsformat (Partner 8)'!K17+'Begrotingsformat (Partner 9)'!K17+'Begrotingsformat (Partner 10)'!K17</f>
        <v>0</v>
      </c>
      <c r="L15" s="7"/>
      <c r="M15" s="15"/>
      <c r="N15" s="7"/>
      <c r="O15" s="49"/>
      <c r="P15" s="71"/>
      <c r="R15" s="78" t="str">
        <f>$C15</f>
        <v>Activiteit 1.1, inhuur</v>
      </c>
      <c r="S15" s="1"/>
      <c r="T15" s="102">
        <f>'Begrotingsformat (Partner 1)'!T17+'Begrotingsformat (Partner 2)'!T17+'Begrotingsformat (Partner 3)'!T17+'Begrotingsformat (Partner 4)'!T17+'Begrotingsformat (Partner 5)'!T17+'Begrotingsformat (Partner 6)'!T17+'Begrotingsformat (Partner 7)'!T17+'Begrotingsformat (Partner 8)'!T17+'Begrotingsformat (Partner 9)'!T17+'Begrotingsformat (Partner 10)'!T17</f>
        <v>0</v>
      </c>
      <c r="U15" s="103"/>
      <c r="V15" s="14"/>
      <c r="W15" s="142">
        <f>'Begrotingsformat (Partner 1)'!W17+'Begrotingsformat (Partner 2)'!W17+'Begrotingsformat (Partner 3)'!W17+'Begrotingsformat (Partner 4)'!W17+'Begrotingsformat (Partner 5)'!W17+'Begrotingsformat (Partner 6)'!W17+'Begrotingsformat (Partner 7)'!W17+'Begrotingsformat (Partner 8)'!W17+'Begrotingsformat (Partner 9)'!W17+'Begrotingsformat (Partner 10)'!W17</f>
        <v>0</v>
      </c>
      <c r="X15" s="7"/>
      <c r="Y15" s="15"/>
      <c r="Z15" s="7"/>
      <c r="AA15" s="49"/>
      <c r="AB15" s="71"/>
      <c r="AD15" s="78" t="str">
        <f>$C15</f>
        <v>Activiteit 1.1, inhuur</v>
      </c>
      <c r="AE15" s="1"/>
      <c r="AF15" s="102">
        <f>'Begrotingsformat (Partner 1)'!AF17+'Begrotingsformat (Partner 2)'!AF17+'Begrotingsformat (Partner 3)'!AF17+'Begrotingsformat (Partner 4)'!AF17+'Begrotingsformat (Partner 5)'!AF17+'Begrotingsformat (Partner 6)'!AF17+'Begrotingsformat (Partner 7)'!AF17+'Begrotingsformat (Partner 8)'!AF17+'Begrotingsformat (Partner 9)'!AF17+'Begrotingsformat (Partner 10)'!AF17</f>
        <v>0</v>
      </c>
      <c r="AG15" s="103"/>
      <c r="AH15" s="14"/>
      <c r="AI15" s="142">
        <f>'Begrotingsformat (Partner 1)'!AI17+'Begrotingsformat (Partner 2)'!AI17+'Begrotingsformat (Partner 3)'!AI17+'Begrotingsformat (Partner 4)'!AI17+'Begrotingsformat (Partner 5)'!AI17+'Begrotingsformat (Partner 6)'!AI17+'Begrotingsformat (Partner 7)'!AI17+'Begrotingsformat (Partner 8)'!AI17+'Begrotingsformat (Partner 9)'!AI17+'Begrotingsformat (Partner 10)'!AI17</f>
        <v>0</v>
      </c>
      <c r="AJ15" s="7"/>
      <c r="AK15" s="15"/>
      <c r="AL15" s="7"/>
      <c r="AM15" s="49"/>
      <c r="AN15" s="71"/>
      <c r="AP15" s="78" t="str">
        <f>$C15</f>
        <v>Activiteit 1.1, inhuur</v>
      </c>
      <c r="AQ15" s="1"/>
      <c r="AR15" s="102">
        <f>'Begrotingsformat (Partner 1)'!AR17+'Begrotingsformat (Partner 2)'!AR17+'Begrotingsformat (Partner 3)'!AR17+'Begrotingsformat (Partner 4)'!AR17+'Begrotingsformat (Partner 5)'!AR17+'Begrotingsformat (Partner 6)'!AR17+'Begrotingsformat (Partner 7)'!AR17+'Begrotingsformat (Partner 8)'!AR17+'Begrotingsformat (Partner 9)'!AR17+'Begrotingsformat (Partner 10)'!AR17</f>
        <v>0</v>
      </c>
      <c r="AS15" s="103"/>
      <c r="AT15" s="14"/>
      <c r="AU15" s="142">
        <f>'Begrotingsformat (Partner 1)'!AU17+'Begrotingsformat (Partner 2)'!AU17+'Begrotingsformat (Partner 3)'!AU17+'Begrotingsformat (Partner 4)'!AU17+'Begrotingsformat (Partner 5)'!AU17+'Begrotingsformat (Partner 6)'!AU17+'Begrotingsformat (Partner 7)'!AU17+'Begrotingsformat (Partner 8)'!AU17+'Begrotingsformat (Partner 9)'!AU17+'Begrotingsformat (Partner 10)'!AU17</f>
        <v>0</v>
      </c>
      <c r="AV15" s="7"/>
      <c r="AW15" s="15"/>
      <c r="AX15" s="7"/>
      <c r="AY15" s="49"/>
      <c r="AZ15" s="71"/>
    </row>
    <row r="16" spans="1:80" s="2" customFormat="1" x14ac:dyDescent="0.2">
      <c r="C16" s="119" t="s">
        <v>143</v>
      </c>
      <c r="D16" s="109">
        <f t="shared" ref="D16:D18" si="5">K16+W16+AI16+AU16</f>
        <v>0</v>
      </c>
      <c r="F16" s="78" t="str">
        <f t="shared" ref="F16:F18" si="6">$C16</f>
        <v>Activiteit 1.2, inhuur</v>
      </c>
      <c r="G16" s="1"/>
      <c r="H16" s="102">
        <f>'Begrotingsformat (Partner 1)'!H18+'Begrotingsformat (Partner 2)'!H18+'Begrotingsformat (Partner 3)'!H18+'Begrotingsformat (Partner 4)'!H18+'Begrotingsformat (Partner 5)'!H18+'Begrotingsformat (Partner 6)'!H18+'Begrotingsformat (Partner 7)'!H18+'Begrotingsformat (Partner 8)'!H18+'Begrotingsformat (Partner 9)'!H18+'Begrotingsformat (Partner 10)'!H18</f>
        <v>0</v>
      </c>
      <c r="I16" s="103"/>
      <c r="J16" s="14"/>
      <c r="K16" s="142">
        <f>'Begrotingsformat (Partner 1)'!K18+'Begrotingsformat (Partner 2)'!K18+'Begrotingsformat (Partner 3)'!K18+'Begrotingsformat (Partner 4)'!K18+'Begrotingsformat (Partner 5)'!K18+'Begrotingsformat (Partner 6)'!K18+'Begrotingsformat (Partner 7)'!K18+'Begrotingsformat (Partner 8)'!K18+'Begrotingsformat (Partner 9)'!K18+'Begrotingsformat (Partner 10)'!K18</f>
        <v>0</v>
      </c>
      <c r="L16" s="7"/>
      <c r="M16" s="15"/>
      <c r="N16" s="7"/>
      <c r="O16" s="49"/>
      <c r="P16" s="71"/>
      <c r="R16" s="78" t="str">
        <f t="shared" ref="R16:R18" si="7">$C16</f>
        <v>Activiteit 1.2, inhuur</v>
      </c>
      <c r="S16" s="1"/>
      <c r="T16" s="102">
        <f>'Begrotingsformat (Partner 1)'!T18+'Begrotingsformat (Partner 2)'!T18+'Begrotingsformat (Partner 3)'!T18+'Begrotingsformat (Partner 4)'!T18+'Begrotingsformat (Partner 5)'!T18+'Begrotingsformat (Partner 6)'!T18+'Begrotingsformat (Partner 7)'!T18+'Begrotingsformat (Partner 8)'!T18+'Begrotingsformat (Partner 9)'!T18+'Begrotingsformat (Partner 10)'!T18</f>
        <v>0</v>
      </c>
      <c r="U16" s="103"/>
      <c r="V16" s="14"/>
      <c r="W16" s="142">
        <f>'Begrotingsformat (Partner 1)'!W18+'Begrotingsformat (Partner 2)'!W18+'Begrotingsformat (Partner 3)'!W18+'Begrotingsformat (Partner 4)'!W18+'Begrotingsformat (Partner 5)'!W18+'Begrotingsformat (Partner 6)'!W18+'Begrotingsformat (Partner 7)'!W18+'Begrotingsformat (Partner 8)'!W18+'Begrotingsformat (Partner 9)'!W18+'Begrotingsformat (Partner 10)'!W18</f>
        <v>0</v>
      </c>
      <c r="X16" s="7"/>
      <c r="Y16" s="15"/>
      <c r="Z16" s="7"/>
      <c r="AA16" s="49"/>
      <c r="AB16" s="71"/>
      <c r="AD16" s="78" t="str">
        <f t="shared" ref="AD16:AD18" si="8">$C16</f>
        <v>Activiteit 1.2, inhuur</v>
      </c>
      <c r="AE16" s="1"/>
      <c r="AF16" s="102">
        <f>'Begrotingsformat (Partner 1)'!AF18+'Begrotingsformat (Partner 2)'!AF18+'Begrotingsformat (Partner 3)'!AF18+'Begrotingsformat (Partner 4)'!AF18+'Begrotingsformat (Partner 5)'!AF18+'Begrotingsformat (Partner 6)'!AF18+'Begrotingsformat (Partner 7)'!AF18+'Begrotingsformat (Partner 8)'!AF18+'Begrotingsformat (Partner 9)'!AF18+'Begrotingsformat (Partner 10)'!AF18</f>
        <v>0</v>
      </c>
      <c r="AG16" s="103"/>
      <c r="AH16" s="14"/>
      <c r="AI16" s="142">
        <f>'Begrotingsformat (Partner 1)'!AI18+'Begrotingsformat (Partner 2)'!AI18+'Begrotingsformat (Partner 3)'!AI18+'Begrotingsformat (Partner 4)'!AI18+'Begrotingsformat (Partner 5)'!AI18+'Begrotingsformat (Partner 6)'!AI18+'Begrotingsformat (Partner 7)'!AI18+'Begrotingsformat (Partner 8)'!AI18+'Begrotingsformat (Partner 9)'!AI18+'Begrotingsformat (Partner 10)'!AI18</f>
        <v>0</v>
      </c>
      <c r="AJ16" s="7"/>
      <c r="AK16" s="15"/>
      <c r="AL16" s="7"/>
      <c r="AM16" s="49"/>
      <c r="AN16" s="71"/>
      <c r="AP16" s="78" t="str">
        <f t="shared" ref="AP16:AP18" si="9">$C16</f>
        <v>Activiteit 1.2, inhuur</v>
      </c>
      <c r="AQ16" s="1"/>
      <c r="AR16" s="102">
        <f>'Begrotingsformat (Partner 1)'!AR18+'Begrotingsformat (Partner 2)'!AR18+'Begrotingsformat (Partner 3)'!AR18+'Begrotingsformat (Partner 4)'!AR18+'Begrotingsformat (Partner 5)'!AR18+'Begrotingsformat (Partner 6)'!AR18+'Begrotingsformat (Partner 7)'!AR18+'Begrotingsformat (Partner 8)'!AR18+'Begrotingsformat (Partner 9)'!AR18+'Begrotingsformat (Partner 10)'!AR18</f>
        <v>0</v>
      </c>
      <c r="AS16" s="103"/>
      <c r="AT16" s="14"/>
      <c r="AU16" s="142">
        <f>'Begrotingsformat (Partner 1)'!AU18+'Begrotingsformat (Partner 2)'!AU18+'Begrotingsformat (Partner 3)'!AU18+'Begrotingsformat (Partner 4)'!AU18+'Begrotingsformat (Partner 5)'!AU18+'Begrotingsformat (Partner 6)'!AU18+'Begrotingsformat (Partner 7)'!AU18+'Begrotingsformat (Partner 8)'!AU18+'Begrotingsformat (Partner 9)'!AU18+'Begrotingsformat (Partner 10)'!AU18</f>
        <v>0</v>
      </c>
      <c r="AV16" s="7"/>
      <c r="AW16" s="15"/>
      <c r="AX16" s="7"/>
      <c r="AY16" s="49"/>
      <c r="AZ16" s="71"/>
    </row>
    <row r="17" spans="3:52" s="2" customFormat="1" x14ac:dyDescent="0.2">
      <c r="C17" s="119" t="s">
        <v>179</v>
      </c>
      <c r="D17" s="109">
        <f t="shared" si="5"/>
        <v>0</v>
      </c>
      <c r="F17" s="78" t="str">
        <f t="shared" si="6"/>
        <v>Activiteit 1.3, inhuur</v>
      </c>
      <c r="G17" s="1"/>
      <c r="H17" s="102">
        <f>'Begrotingsformat (Partner 1)'!H19+'Begrotingsformat (Partner 2)'!H19+'Begrotingsformat (Partner 3)'!H19+'Begrotingsformat (Partner 4)'!H19+'Begrotingsformat (Partner 5)'!H19+'Begrotingsformat (Partner 6)'!H19+'Begrotingsformat (Partner 7)'!H19+'Begrotingsformat (Partner 8)'!H19+'Begrotingsformat (Partner 9)'!H19+'Begrotingsformat (Partner 10)'!H19</f>
        <v>0</v>
      </c>
      <c r="I17" s="103"/>
      <c r="J17" s="14"/>
      <c r="K17" s="142">
        <f>'Begrotingsformat (Partner 1)'!K19+'Begrotingsformat (Partner 2)'!K19+'Begrotingsformat (Partner 3)'!K19+'Begrotingsformat (Partner 4)'!K19+'Begrotingsformat (Partner 5)'!K19+'Begrotingsformat (Partner 6)'!K19+'Begrotingsformat (Partner 7)'!K19+'Begrotingsformat (Partner 8)'!K19+'Begrotingsformat (Partner 9)'!K19+'Begrotingsformat (Partner 10)'!K19</f>
        <v>0</v>
      </c>
      <c r="L17" s="7"/>
      <c r="M17" s="15"/>
      <c r="N17" s="7"/>
      <c r="O17" s="49"/>
      <c r="P17" s="71"/>
      <c r="R17" s="78" t="str">
        <f t="shared" si="7"/>
        <v>Activiteit 1.3, inhuur</v>
      </c>
      <c r="S17" s="1"/>
      <c r="T17" s="102">
        <f>'Begrotingsformat (Partner 1)'!T19+'Begrotingsformat (Partner 2)'!T19+'Begrotingsformat (Partner 3)'!T19+'Begrotingsformat (Partner 4)'!T19+'Begrotingsformat (Partner 5)'!T19+'Begrotingsformat (Partner 6)'!T19+'Begrotingsformat (Partner 7)'!T19+'Begrotingsformat (Partner 8)'!T19+'Begrotingsformat (Partner 9)'!T19+'Begrotingsformat (Partner 10)'!T19</f>
        <v>0</v>
      </c>
      <c r="U17" s="103"/>
      <c r="V17" s="14"/>
      <c r="W17" s="142">
        <f>'Begrotingsformat (Partner 1)'!W19+'Begrotingsformat (Partner 2)'!W19+'Begrotingsformat (Partner 3)'!W19+'Begrotingsformat (Partner 4)'!W19+'Begrotingsformat (Partner 5)'!W19+'Begrotingsformat (Partner 6)'!W19+'Begrotingsformat (Partner 7)'!W19+'Begrotingsformat (Partner 8)'!W19+'Begrotingsformat (Partner 9)'!W19+'Begrotingsformat (Partner 10)'!W19</f>
        <v>0</v>
      </c>
      <c r="X17" s="7"/>
      <c r="Y17" s="15"/>
      <c r="Z17" s="7"/>
      <c r="AA17" s="49"/>
      <c r="AB17" s="71"/>
      <c r="AD17" s="78" t="str">
        <f t="shared" si="8"/>
        <v>Activiteit 1.3, inhuur</v>
      </c>
      <c r="AE17" s="1"/>
      <c r="AF17" s="102">
        <f>'Begrotingsformat (Partner 1)'!AF19+'Begrotingsformat (Partner 2)'!AF19+'Begrotingsformat (Partner 3)'!AF19+'Begrotingsformat (Partner 4)'!AF19+'Begrotingsformat (Partner 5)'!AF19+'Begrotingsformat (Partner 6)'!AF19+'Begrotingsformat (Partner 7)'!AF19+'Begrotingsformat (Partner 8)'!AF19+'Begrotingsformat (Partner 9)'!AF19+'Begrotingsformat (Partner 10)'!AF19</f>
        <v>0</v>
      </c>
      <c r="AG17" s="103"/>
      <c r="AH17" s="14"/>
      <c r="AI17" s="142">
        <f>'Begrotingsformat (Partner 1)'!AI19+'Begrotingsformat (Partner 2)'!AI19+'Begrotingsformat (Partner 3)'!AI19+'Begrotingsformat (Partner 4)'!AI19+'Begrotingsformat (Partner 5)'!AI19+'Begrotingsformat (Partner 6)'!AI19+'Begrotingsformat (Partner 7)'!AI19+'Begrotingsformat (Partner 8)'!AI19+'Begrotingsformat (Partner 9)'!AI19+'Begrotingsformat (Partner 10)'!AI19</f>
        <v>0</v>
      </c>
      <c r="AJ17" s="7"/>
      <c r="AK17" s="15"/>
      <c r="AL17" s="7"/>
      <c r="AM17" s="49"/>
      <c r="AN17" s="71"/>
      <c r="AP17" s="78" t="str">
        <f t="shared" si="9"/>
        <v>Activiteit 1.3, inhuur</v>
      </c>
      <c r="AQ17" s="1"/>
      <c r="AR17" s="102">
        <f>'Begrotingsformat (Partner 1)'!AR19+'Begrotingsformat (Partner 2)'!AR19+'Begrotingsformat (Partner 3)'!AR19+'Begrotingsformat (Partner 4)'!AR19+'Begrotingsformat (Partner 5)'!AR19+'Begrotingsformat (Partner 6)'!AR19+'Begrotingsformat (Partner 7)'!AR19+'Begrotingsformat (Partner 8)'!AR19+'Begrotingsformat (Partner 9)'!AR19+'Begrotingsformat (Partner 10)'!AR19</f>
        <v>0</v>
      </c>
      <c r="AS17" s="103"/>
      <c r="AT17" s="14"/>
      <c r="AU17" s="142">
        <f>'Begrotingsformat (Partner 1)'!AU19+'Begrotingsformat (Partner 2)'!AU19+'Begrotingsformat (Partner 3)'!AU19+'Begrotingsformat (Partner 4)'!AU19+'Begrotingsformat (Partner 5)'!AU19+'Begrotingsformat (Partner 6)'!AU19+'Begrotingsformat (Partner 7)'!AU19+'Begrotingsformat (Partner 8)'!AU19+'Begrotingsformat (Partner 9)'!AU19+'Begrotingsformat (Partner 10)'!AU19</f>
        <v>0</v>
      </c>
      <c r="AV17" s="7"/>
      <c r="AW17" s="15"/>
      <c r="AX17" s="7"/>
      <c r="AY17" s="49"/>
      <c r="AZ17" s="71"/>
    </row>
    <row r="18" spans="3:52" s="2" customFormat="1" x14ac:dyDescent="0.2">
      <c r="C18" s="119" t="s">
        <v>180</v>
      </c>
      <c r="D18" s="109">
        <f t="shared" si="5"/>
        <v>0</v>
      </c>
      <c r="F18" s="78" t="str">
        <f t="shared" si="6"/>
        <v>Activiteit 1.4, inhuur</v>
      </c>
      <c r="G18" s="1"/>
      <c r="H18" s="102">
        <f>'Begrotingsformat (Partner 1)'!H20+'Begrotingsformat (Partner 2)'!H20+'Begrotingsformat (Partner 3)'!H20+'Begrotingsformat (Partner 4)'!H20+'Begrotingsformat (Partner 5)'!H20+'Begrotingsformat (Partner 6)'!H20+'Begrotingsformat (Partner 7)'!H20+'Begrotingsformat (Partner 8)'!H20+'Begrotingsformat (Partner 9)'!H20+'Begrotingsformat (Partner 10)'!H20</f>
        <v>0</v>
      </c>
      <c r="I18" s="103"/>
      <c r="J18" s="14"/>
      <c r="K18" s="142">
        <f>'Begrotingsformat (Partner 1)'!K20+'Begrotingsformat (Partner 2)'!K20+'Begrotingsformat (Partner 3)'!K20+'Begrotingsformat (Partner 4)'!K20+'Begrotingsformat (Partner 5)'!K20+'Begrotingsformat (Partner 6)'!K20+'Begrotingsformat (Partner 7)'!K20+'Begrotingsformat (Partner 8)'!K20+'Begrotingsformat (Partner 9)'!K20+'Begrotingsformat (Partner 10)'!K20</f>
        <v>0</v>
      </c>
      <c r="L18" s="7"/>
      <c r="M18" s="15"/>
      <c r="N18" s="7"/>
      <c r="O18" s="49"/>
      <c r="P18" s="71"/>
      <c r="R18" s="78" t="str">
        <f t="shared" si="7"/>
        <v>Activiteit 1.4, inhuur</v>
      </c>
      <c r="S18" s="1"/>
      <c r="T18" s="102">
        <f>'Begrotingsformat (Partner 1)'!T20+'Begrotingsformat (Partner 2)'!T20+'Begrotingsformat (Partner 3)'!T20+'Begrotingsformat (Partner 4)'!T20+'Begrotingsformat (Partner 5)'!T20+'Begrotingsformat (Partner 6)'!T20+'Begrotingsformat (Partner 7)'!T20+'Begrotingsformat (Partner 8)'!T20+'Begrotingsformat (Partner 9)'!T20+'Begrotingsformat (Partner 10)'!T20</f>
        <v>0</v>
      </c>
      <c r="U18" s="103"/>
      <c r="V18" s="14"/>
      <c r="W18" s="142">
        <f>'Begrotingsformat (Partner 1)'!W20+'Begrotingsformat (Partner 2)'!W20+'Begrotingsformat (Partner 3)'!W20+'Begrotingsformat (Partner 4)'!W20+'Begrotingsformat (Partner 5)'!W20+'Begrotingsformat (Partner 6)'!W20+'Begrotingsformat (Partner 7)'!W20+'Begrotingsformat (Partner 8)'!W20+'Begrotingsformat (Partner 9)'!W20+'Begrotingsformat (Partner 10)'!W20</f>
        <v>0</v>
      </c>
      <c r="X18" s="7"/>
      <c r="Y18" s="15"/>
      <c r="Z18" s="7"/>
      <c r="AA18" s="49"/>
      <c r="AB18" s="71"/>
      <c r="AD18" s="78" t="str">
        <f t="shared" si="8"/>
        <v>Activiteit 1.4, inhuur</v>
      </c>
      <c r="AE18" s="1"/>
      <c r="AF18" s="102">
        <f>'Begrotingsformat (Partner 1)'!AF20+'Begrotingsformat (Partner 2)'!AF20+'Begrotingsformat (Partner 3)'!AF20+'Begrotingsformat (Partner 4)'!AF20+'Begrotingsformat (Partner 5)'!AF20+'Begrotingsformat (Partner 6)'!AF20+'Begrotingsformat (Partner 7)'!AF20+'Begrotingsformat (Partner 8)'!AF20+'Begrotingsformat (Partner 9)'!AF20+'Begrotingsformat (Partner 10)'!AF20</f>
        <v>0</v>
      </c>
      <c r="AG18" s="103"/>
      <c r="AH18" s="14"/>
      <c r="AI18" s="142">
        <f>'Begrotingsformat (Partner 1)'!AI20+'Begrotingsformat (Partner 2)'!AI20+'Begrotingsformat (Partner 3)'!AI20+'Begrotingsformat (Partner 4)'!AI20+'Begrotingsformat (Partner 5)'!AI20+'Begrotingsformat (Partner 6)'!AI20+'Begrotingsformat (Partner 7)'!AI20+'Begrotingsformat (Partner 8)'!AI20+'Begrotingsformat (Partner 9)'!AI20+'Begrotingsformat (Partner 10)'!AI20</f>
        <v>0</v>
      </c>
      <c r="AJ18" s="7"/>
      <c r="AK18" s="15"/>
      <c r="AL18" s="7"/>
      <c r="AM18" s="49"/>
      <c r="AN18" s="71"/>
      <c r="AP18" s="78" t="str">
        <f t="shared" si="9"/>
        <v>Activiteit 1.4, inhuur</v>
      </c>
      <c r="AQ18" s="1"/>
      <c r="AR18" s="102">
        <f>'Begrotingsformat (Partner 1)'!AR20+'Begrotingsformat (Partner 2)'!AR20+'Begrotingsformat (Partner 3)'!AR20+'Begrotingsformat (Partner 4)'!AR20+'Begrotingsformat (Partner 5)'!AR20+'Begrotingsformat (Partner 6)'!AR20+'Begrotingsformat (Partner 7)'!AR20+'Begrotingsformat (Partner 8)'!AR20+'Begrotingsformat (Partner 9)'!AR20+'Begrotingsformat (Partner 10)'!AR20</f>
        <v>0</v>
      </c>
      <c r="AS18" s="103"/>
      <c r="AT18" s="14"/>
      <c r="AU18" s="142">
        <f>'Begrotingsformat (Partner 1)'!AU20+'Begrotingsformat (Partner 2)'!AU20+'Begrotingsformat (Partner 3)'!AU20+'Begrotingsformat (Partner 4)'!AU20+'Begrotingsformat (Partner 5)'!AU20+'Begrotingsformat (Partner 6)'!AU20+'Begrotingsformat (Partner 7)'!AU20+'Begrotingsformat (Partner 8)'!AU20+'Begrotingsformat (Partner 9)'!AU20+'Begrotingsformat (Partner 10)'!AU20</f>
        <v>0</v>
      </c>
      <c r="AV18" s="7"/>
      <c r="AW18" s="15"/>
      <c r="AX18" s="7"/>
      <c r="AY18" s="49"/>
      <c r="AZ18" s="71"/>
    </row>
    <row r="19" spans="3:52" s="2" customFormat="1" ht="4.1500000000000004" customHeight="1" x14ac:dyDescent="0.2">
      <c r="C19" s="78"/>
      <c r="D19" s="113"/>
      <c r="F19" s="78"/>
      <c r="G19" s="6"/>
      <c r="H19" s="6"/>
      <c r="I19" s="6"/>
      <c r="J19" s="6"/>
      <c r="K19" s="6"/>
      <c r="L19" s="6"/>
      <c r="M19" s="6"/>
      <c r="N19" s="6"/>
      <c r="O19" s="50"/>
      <c r="P19" s="71"/>
      <c r="R19" s="78"/>
      <c r="S19" s="6"/>
      <c r="T19" s="6"/>
      <c r="U19" s="6"/>
      <c r="V19" s="6"/>
      <c r="W19" s="6"/>
      <c r="X19" s="6"/>
      <c r="Y19" s="6"/>
      <c r="Z19" s="6"/>
      <c r="AA19" s="50"/>
      <c r="AB19" s="71"/>
      <c r="AD19" s="78"/>
      <c r="AE19" s="6"/>
      <c r="AF19" s="6"/>
      <c r="AG19" s="6"/>
      <c r="AH19" s="6"/>
      <c r="AI19" s="6"/>
      <c r="AJ19" s="6"/>
      <c r="AK19" s="6"/>
      <c r="AL19" s="6"/>
      <c r="AM19" s="50"/>
      <c r="AN19" s="71"/>
      <c r="AP19" s="78"/>
      <c r="AQ19" s="6"/>
      <c r="AR19" s="6"/>
      <c r="AS19" s="6"/>
      <c r="AT19" s="6"/>
      <c r="AU19" s="6"/>
      <c r="AV19" s="6"/>
      <c r="AW19" s="6"/>
      <c r="AX19" s="6"/>
      <c r="AY19" s="50"/>
      <c r="AZ19" s="71"/>
    </row>
    <row r="20" spans="3:52" s="2" customFormat="1" x14ac:dyDescent="0.2">
      <c r="C20" s="78"/>
      <c r="D20" s="111">
        <f>SUM(D15:D18)</f>
        <v>0</v>
      </c>
      <c r="F20" s="78"/>
      <c r="G20" s="6"/>
      <c r="H20" s="6"/>
      <c r="I20" s="6"/>
      <c r="J20" s="85" t="s">
        <v>26</v>
      </c>
      <c r="K20" s="87">
        <f>SUM(K15:K18)</f>
        <v>0</v>
      </c>
      <c r="L20" s="66"/>
      <c r="M20" s="17">
        <f>SUM(M15:M18)</f>
        <v>0</v>
      </c>
      <c r="N20" s="66"/>
      <c r="O20" s="50"/>
      <c r="P20" s="71"/>
      <c r="R20" s="78"/>
      <c r="S20" s="6"/>
      <c r="T20" s="6"/>
      <c r="U20" s="6"/>
      <c r="V20" s="85" t="s">
        <v>26</v>
      </c>
      <c r="W20" s="87">
        <f>SUM(W15:W18)</f>
        <v>0</v>
      </c>
      <c r="X20" s="66"/>
      <c r="Y20" s="17">
        <f>SUM(Y15:Y18)</f>
        <v>0</v>
      </c>
      <c r="Z20" s="66"/>
      <c r="AA20" s="50"/>
      <c r="AB20" s="71"/>
      <c r="AD20" s="78"/>
      <c r="AE20" s="6"/>
      <c r="AF20" s="6"/>
      <c r="AG20" s="6"/>
      <c r="AH20" s="85" t="s">
        <v>26</v>
      </c>
      <c r="AI20" s="87">
        <f>SUM(AI15:AI18)</f>
        <v>0</v>
      </c>
      <c r="AJ20" s="66"/>
      <c r="AK20" s="17">
        <f>SUM(AK15:AK18)</f>
        <v>0</v>
      </c>
      <c r="AL20" s="66"/>
      <c r="AM20" s="50"/>
      <c r="AN20" s="71"/>
      <c r="AP20" s="78"/>
      <c r="AQ20" s="6"/>
      <c r="AR20" s="6"/>
      <c r="AS20" s="6"/>
      <c r="AT20" s="85" t="s">
        <v>26</v>
      </c>
      <c r="AU20" s="87">
        <f>SUM(AU15:AU18)</f>
        <v>0</v>
      </c>
      <c r="AV20" s="66"/>
      <c r="AW20" s="17">
        <f>SUM(AW15:AW18)</f>
        <v>0</v>
      </c>
      <c r="AX20" s="66"/>
      <c r="AY20" s="50"/>
      <c r="AZ20" s="71"/>
    </row>
    <row r="21" spans="3:52" s="2" customFormat="1" x14ac:dyDescent="0.2">
      <c r="C21" s="78"/>
      <c r="D21" s="112"/>
      <c r="F21" s="78"/>
      <c r="G21" s="92" t="s">
        <v>21</v>
      </c>
      <c r="H21" s="2" t="s">
        <v>22</v>
      </c>
      <c r="I21" s="2" t="s">
        <v>59</v>
      </c>
      <c r="J21" s="85"/>
      <c r="K21" s="141"/>
      <c r="L21" s="66"/>
      <c r="M21" s="17"/>
      <c r="N21" s="66"/>
      <c r="O21" s="50" t="s">
        <v>25</v>
      </c>
      <c r="P21" s="71"/>
      <c r="R21" s="78"/>
      <c r="S21" s="92" t="s">
        <v>21</v>
      </c>
      <c r="T21" s="2" t="s">
        <v>22</v>
      </c>
      <c r="U21" s="2" t="s">
        <v>59</v>
      </c>
      <c r="V21" s="85"/>
      <c r="W21" s="87"/>
      <c r="X21" s="66"/>
      <c r="Y21" s="17"/>
      <c r="Z21" s="66"/>
      <c r="AA21" s="50"/>
      <c r="AB21" s="71"/>
      <c r="AD21" s="78"/>
      <c r="AE21" s="92" t="s">
        <v>21</v>
      </c>
      <c r="AF21" s="2" t="s">
        <v>22</v>
      </c>
      <c r="AG21" s="2" t="s">
        <v>59</v>
      </c>
      <c r="AH21" s="85"/>
      <c r="AI21" s="87"/>
      <c r="AJ21" s="66"/>
      <c r="AK21" s="17"/>
      <c r="AL21" s="66"/>
      <c r="AM21" s="50"/>
      <c r="AN21" s="71"/>
      <c r="AP21" s="78"/>
      <c r="AQ21" s="92" t="s">
        <v>21</v>
      </c>
      <c r="AR21" s="2" t="s">
        <v>22</v>
      </c>
      <c r="AS21" s="2" t="s">
        <v>59</v>
      </c>
      <c r="AT21" s="85"/>
      <c r="AU21" s="87"/>
      <c r="AV21" s="66"/>
      <c r="AW21" s="17"/>
      <c r="AX21" s="66"/>
      <c r="AY21" s="50"/>
      <c r="AZ21" s="71"/>
    </row>
    <row r="22" spans="3:52" s="2" customFormat="1" x14ac:dyDescent="0.2">
      <c r="C22" s="119" t="s">
        <v>184</v>
      </c>
      <c r="D22" s="109">
        <f>K22+W22+AI22+AU22</f>
        <v>0</v>
      </c>
      <c r="E22" s="78"/>
      <c r="F22" s="78" t="str">
        <f>$C22</f>
        <v>Activiteit 1.1, kosten</v>
      </c>
      <c r="G22" s="1"/>
      <c r="H22" s="102">
        <f>'Begrotingsformat (Partner 1)'!H24+'Begrotingsformat (Partner 2)'!H24+'Begrotingsformat (Partner 3)'!H24+'Begrotingsformat (Partner 4)'!H24+'Begrotingsformat (Partner 5)'!H24+'Begrotingsformat (Partner 6)'!H24+'Begrotingsformat (Partner 7)'!H24+'Begrotingsformat (Partner 8)'!H24+'Begrotingsformat (Partner 9)'!H24+'Begrotingsformat (Partner 10)'!H24</f>
        <v>0</v>
      </c>
      <c r="I22" s="103"/>
      <c r="J22" s="85"/>
      <c r="K22" s="142">
        <f>'Begrotingsformat (Partner 1)'!K24+'Begrotingsformat (Partner 2)'!K24+'Begrotingsformat (Partner 3)'!K24+'Begrotingsformat (Partner 4)'!K24+'Begrotingsformat (Partner 5)'!K24+'Begrotingsformat (Partner 6)'!K24+'Begrotingsformat (Partner 7)'!K24+'Begrotingsformat (Partner 8)'!K24+'Begrotingsformat (Partner 9)'!K24+'Begrotingsformat (Partner 10)'!K24</f>
        <v>0</v>
      </c>
      <c r="L22" s="66"/>
      <c r="M22" s="17"/>
      <c r="N22" s="66"/>
      <c r="O22" s="49"/>
      <c r="P22" s="71"/>
      <c r="R22" s="78" t="str">
        <f>$C22</f>
        <v>Activiteit 1.1, kosten</v>
      </c>
      <c r="S22" s="1"/>
      <c r="T22" s="102">
        <f>'Begrotingsformat (Partner 1)'!T24+'Begrotingsformat (Partner 2)'!T24+'Begrotingsformat (Partner 3)'!T24+'Begrotingsformat (Partner 4)'!T24+'Begrotingsformat (Partner 5)'!T24+'Begrotingsformat (Partner 6)'!T24+'Begrotingsformat (Partner 7)'!T24+'Begrotingsformat (Partner 8)'!T24+'Begrotingsformat (Partner 9)'!T24+'Begrotingsformat (Partner 10)'!T24</f>
        <v>0</v>
      </c>
      <c r="U22" s="103"/>
      <c r="V22" s="85"/>
      <c r="W22" s="93">
        <f>'Begrotingsformat (Partner 1)'!W24+'Begrotingsformat (Partner 2)'!W24+'Begrotingsformat (Partner 3)'!W24+'Begrotingsformat (Partner 4)'!W24+'Begrotingsformat (Partner 5)'!W24+'Begrotingsformat (Partner 6)'!W24+'Begrotingsformat (Partner 7)'!W24+'Begrotingsformat (Partner 8)'!W24+'Begrotingsformat (Partner 9)'!W24+'Begrotingsformat (Partner 10)'!W24</f>
        <v>0</v>
      </c>
      <c r="X22" s="66"/>
      <c r="Y22" s="17"/>
      <c r="Z22" s="66"/>
      <c r="AA22" s="49"/>
      <c r="AB22" s="71"/>
      <c r="AD22" s="78" t="str">
        <f>$C22</f>
        <v>Activiteit 1.1, kosten</v>
      </c>
      <c r="AE22" s="1"/>
      <c r="AF22" s="102">
        <f>'Begrotingsformat (Partner 1)'!AF24+'Begrotingsformat (Partner 2)'!AF24+'Begrotingsformat (Partner 3)'!AF24+'Begrotingsformat (Partner 4)'!AF24+'Begrotingsformat (Partner 5)'!AF24+'Begrotingsformat (Partner 6)'!AF24+'Begrotingsformat (Partner 7)'!AF24+'Begrotingsformat (Partner 8)'!AF24+'Begrotingsformat (Partner 9)'!AF24+'Begrotingsformat (Partner 10)'!AF24</f>
        <v>0</v>
      </c>
      <c r="AG22" s="103"/>
      <c r="AH22" s="85"/>
      <c r="AI22" s="142">
        <f>'Begrotingsformat (Partner 1)'!AI24+'Begrotingsformat (Partner 2)'!AI24+'Begrotingsformat (Partner 3)'!AI24+'Begrotingsformat (Partner 4)'!AI24+'Begrotingsformat (Partner 5)'!AI24+'Begrotingsformat (Partner 6)'!AI24+'Begrotingsformat (Partner 7)'!AI24+'Begrotingsformat (Partner 8)'!AI24+'Begrotingsformat (Partner 9)'!AI24+'Begrotingsformat (Partner 10)'!AI24</f>
        <v>0</v>
      </c>
      <c r="AJ22" s="66"/>
      <c r="AK22" s="17"/>
      <c r="AL22" s="66"/>
      <c r="AM22" s="49"/>
      <c r="AN22" s="71"/>
      <c r="AP22" s="78" t="str">
        <f>$C22</f>
        <v>Activiteit 1.1, kosten</v>
      </c>
      <c r="AQ22" s="1"/>
      <c r="AR22" s="102">
        <f>'Begrotingsformat (Partner 1)'!AR24+'Begrotingsformat (Partner 2)'!AR24+'Begrotingsformat (Partner 3)'!AR24+'Begrotingsformat (Partner 4)'!AR24+'Begrotingsformat (Partner 5)'!AR24+'Begrotingsformat (Partner 6)'!AR24+'Begrotingsformat (Partner 7)'!AR24+'Begrotingsformat (Partner 8)'!AR24+'Begrotingsformat (Partner 9)'!AR24+'Begrotingsformat (Partner 10)'!AR24</f>
        <v>0</v>
      </c>
      <c r="AS22" s="103"/>
      <c r="AT22" s="85"/>
      <c r="AU22" s="142">
        <f>'Begrotingsformat (Partner 1)'!AU24+'Begrotingsformat (Partner 2)'!AU24+'Begrotingsformat (Partner 3)'!AU24+'Begrotingsformat (Partner 4)'!AU24+'Begrotingsformat (Partner 5)'!AU24+'Begrotingsformat (Partner 6)'!AU24+'Begrotingsformat (Partner 7)'!AU24+'Begrotingsformat (Partner 8)'!AU24+'Begrotingsformat (Partner 9)'!AU24+'Begrotingsformat (Partner 10)'!AU24</f>
        <v>0</v>
      </c>
      <c r="AV22" s="66"/>
      <c r="AW22" s="17"/>
      <c r="AX22" s="66"/>
      <c r="AY22" s="49"/>
      <c r="AZ22" s="71"/>
    </row>
    <row r="23" spans="3:52" s="2" customFormat="1" x14ac:dyDescent="0.2">
      <c r="C23" s="119" t="s">
        <v>185</v>
      </c>
      <c r="D23" s="109">
        <f t="shared" ref="D23:D25" si="10">K23+W23+AI23+AU23</f>
        <v>0</v>
      </c>
      <c r="E23" s="11"/>
      <c r="F23" s="78" t="str">
        <f t="shared" ref="F23:F25" si="11">$C23</f>
        <v>Activiteit 1.2, kosten</v>
      </c>
      <c r="G23" s="1"/>
      <c r="H23" s="102">
        <f>'Begrotingsformat (Partner 1)'!H25+'Begrotingsformat (Partner 2)'!H25+'Begrotingsformat (Partner 3)'!H25+'Begrotingsformat (Partner 4)'!H25+'Begrotingsformat (Partner 5)'!H25+'Begrotingsformat (Partner 6)'!H25+'Begrotingsformat (Partner 7)'!H25+'Begrotingsformat (Partner 8)'!H25+'Begrotingsformat (Partner 9)'!H25+'Begrotingsformat (Partner 10)'!H25</f>
        <v>0</v>
      </c>
      <c r="I23" s="103"/>
      <c r="J23" s="85"/>
      <c r="K23" s="142">
        <f>'Begrotingsformat (Partner 1)'!K25+'Begrotingsformat (Partner 2)'!K25+'Begrotingsformat (Partner 3)'!K25+'Begrotingsformat (Partner 4)'!K25+'Begrotingsformat (Partner 5)'!K25+'Begrotingsformat (Partner 6)'!K25+'Begrotingsformat (Partner 7)'!K25+'Begrotingsformat (Partner 8)'!K25+'Begrotingsformat (Partner 9)'!K25+'Begrotingsformat (Partner 10)'!K25</f>
        <v>0</v>
      </c>
      <c r="L23" s="66"/>
      <c r="M23" s="17"/>
      <c r="N23" s="66"/>
      <c r="O23" s="49"/>
      <c r="P23" s="71"/>
      <c r="R23" s="78" t="str">
        <f t="shared" ref="R23:R25" si="12">$C23</f>
        <v>Activiteit 1.2, kosten</v>
      </c>
      <c r="S23" s="1"/>
      <c r="T23" s="102">
        <f>'Begrotingsformat (Partner 1)'!T25+'Begrotingsformat (Partner 2)'!T25+'Begrotingsformat (Partner 3)'!T25+'Begrotingsformat (Partner 4)'!T25+'Begrotingsformat (Partner 5)'!T25+'Begrotingsformat (Partner 6)'!T25+'Begrotingsformat (Partner 7)'!T25+'Begrotingsformat (Partner 8)'!T25+'Begrotingsformat (Partner 9)'!T25+'Begrotingsformat (Partner 10)'!T25</f>
        <v>0</v>
      </c>
      <c r="U23" s="103"/>
      <c r="V23" s="85"/>
      <c r="W23" s="93">
        <f>'Begrotingsformat (Partner 1)'!W25+'Begrotingsformat (Partner 2)'!W25+'Begrotingsformat (Partner 3)'!W25+'Begrotingsformat (Partner 4)'!W25+'Begrotingsformat (Partner 5)'!W25+'Begrotingsformat (Partner 6)'!W25+'Begrotingsformat (Partner 7)'!W25+'Begrotingsformat (Partner 8)'!W25+'Begrotingsformat (Partner 9)'!W25+'Begrotingsformat (Partner 10)'!W25</f>
        <v>0</v>
      </c>
      <c r="X23" s="66"/>
      <c r="Y23" s="17"/>
      <c r="Z23" s="66"/>
      <c r="AA23" s="49"/>
      <c r="AB23" s="71"/>
      <c r="AD23" s="78" t="str">
        <f t="shared" ref="AD23:AD25" si="13">$C23</f>
        <v>Activiteit 1.2, kosten</v>
      </c>
      <c r="AE23" s="1"/>
      <c r="AF23" s="102">
        <f>'Begrotingsformat (Partner 1)'!AF25+'Begrotingsformat (Partner 2)'!AF25+'Begrotingsformat (Partner 3)'!AF25+'Begrotingsformat (Partner 4)'!AF25+'Begrotingsformat (Partner 5)'!AF25+'Begrotingsformat (Partner 6)'!AF25+'Begrotingsformat (Partner 7)'!AF25+'Begrotingsformat (Partner 8)'!AF25+'Begrotingsformat (Partner 9)'!AF25+'Begrotingsformat (Partner 10)'!AF25</f>
        <v>0</v>
      </c>
      <c r="AG23" s="103"/>
      <c r="AH23" s="85"/>
      <c r="AI23" s="142">
        <f>'Begrotingsformat (Partner 1)'!AI25+'Begrotingsformat (Partner 2)'!AI25+'Begrotingsformat (Partner 3)'!AI25+'Begrotingsformat (Partner 4)'!AI25+'Begrotingsformat (Partner 5)'!AI25+'Begrotingsformat (Partner 6)'!AI25+'Begrotingsformat (Partner 7)'!AI25+'Begrotingsformat (Partner 8)'!AI25+'Begrotingsformat (Partner 9)'!AI25+'Begrotingsformat (Partner 10)'!AI25</f>
        <v>0</v>
      </c>
      <c r="AJ23" s="66"/>
      <c r="AK23" s="17"/>
      <c r="AL23" s="66"/>
      <c r="AM23" s="49"/>
      <c r="AN23" s="71"/>
      <c r="AP23" s="78" t="str">
        <f t="shared" ref="AP23:AP25" si="14">$C23</f>
        <v>Activiteit 1.2, kosten</v>
      </c>
      <c r="AQ23" s="1"/>
      <c r="AR23" s="102">
        <f>'Begrotingsformat (Partner 1)'!AR25+'Begrotingsformat (Partner 2)'!AR25+'Begrotingsformat (Partner 3)'!AR25+'Begrotingsformat (Partner 4)'!AR25+'Begrotingsformat (Partner 5)'!AR25+'Begrotingsformat (Partner 6)'!AR25+'Begrotingsformat (Partner 7)'!AR25+'Begrotingsformat (Partner 8)'!AR25+'Begrotingsformat (Partner 9)'!AR25+'Begrotingsformat (Partner 10)'!AR25</f>
        <v>0</v>
      </c>
      <c r="AS23" s="103"/>
      <c r="AT23" s="85"/>
      <c r="AU23" s="142">
        <f>'Begrotingsformat (Partner 1)'!AU25+'Begrotingsformat (Partner 2)'!AU25+'Begrotingsformat (Partner 3)'!AU25+'Begrotingsformat (Partner 4)'!AU25+'Begrotingsformat (Partner 5)'!AU25+'Begrotingsformat (Partner 6)'!AU25+'Begrotingsformat (Partner 7)'!AU25+'Begrotingsformat (Partner 8)'!AU25+'Begrotingsformat (Partner 9)'!AU25+'Begrotingsformat (Partner 10)'!AU25</f>
        <v>0</v>
      </c>
      <c r="AV23" s="66"/>
      <c r="AW23" s="17"/>
      <c r="AX23" s="66"/>
      <c r="AY23" s="49"/>
      <c r="AZ23" s="71"/>
    </row>
    <row r="24" spans="3:52" s="2" customFormat="1" x14ac:dyDescent="0.2">
      <c r="C24" s="119" t="s">
        <v>186</v>
      </c>
      <c r="D24" s="109">
        <f t="shared" si="10"/>
        <v>0</v>
      </c>
      <c r="E24" s="11"/>
      <c r="F24" s="78" t="str">
        <f t="shared" si="11"/>
        <v>Activiteit 1.3, kosten</v>
      </c>
      <c r="G24" s="1"/>
      <c r="H24" s="102">
        <f>'Begrotingsformat (Partner 1)'!H26+'Begrotingsformat (Partner 2)'!H26+'Begrotingsformat (Partner 3)'!H26+'Begrotingsformat (Partner 4)'!H26+'Begrotingsformat (Partner 5)'!H26+'Begrotingsformat (Partner 6)'!H26+'Begrotingsformat (Partner 7)'!H26+'Begrotingsformat (Partner 8)'!H26+'Begrotingsformat (Partner 9)'!H26+'Begrotingsformat (Partner 10)'!H26</f>
        <v>0</v>
      </c>
      <c r="I24" s="103"/>
      <c r="J24" s="85"/>
      <c r="K24" s="142">
        <f>'Begrotingsformat (Partner 1)'!K26+'Begrotingsformat (Partner 2)'!K26+'Begrotingsformat (Partner 3)'!K26+'Begrotingsformat (Partner 4)'!K26+'Begrotingsformat (Partner 5)'!K26+'Begrotingsformat (Partner 6)'!K26+'Begrotingsformat (Partner 7)'!K26+'Begrotingsformat (Partner 8)'!K26+'Begrotingsformat (Partner 9)'!K26+'Begrotingsformat (Partner 10)'!K26</f>
        <v>0</v>
      </c>
      <c r="L24" s="66"/>
      <c r="M24" s="17"/>
      <c r="N24" s="66"/>
      <c r="O24" s="49"/>
      <c r="P24" s="71"/>
      <c r="R24" s="78" t="str">
        <f t="shared" si="12"/>
        <v>Activiteit 1.3, kosten</v>
      </c>
      <c r="S24" s="1"/>
      <c r="T24" s="102">
        <f>'Begrotingsformat (Partner 1)'!T26+'Begrotingsformat (Partner 2)'!T26+'Begrotingsformat (Partner 3)'!T26+'Begrotingsformat (Partner 4)'!T26+'Begrotingsformat (Partner 5)'!T26+'Begrotingsformat (Partner 6)'!T26+'Begrotingsformat (Partner 7)'!T26+'Begrotingsformat (Partner 8)'!T26+'Begrotingsformat (Partner 9)'!T26+'Begrotingsformat (Partner 10)'!T26</f>
        <v>0</v>
      </c>
      <c r="U24" s="103"/>
      <c r="V24" s="85"/>
      <c r="W24" s="93">
        <f>'Begrotingsformat (Partner 1)'!W26+'Begrotingsformat (Partner 2)'!W26+'Begrotingsformat (Partner 3)'!W26+'Begrotingsformat (Partner 4)'!W26+'Begrotingsformat (Partner 5)'!W26+'Begrotingsformat (Partner 6)'!W26+'Begrotingsformat (Partner 7)'!W26+'Begrotingsformat (Partner 8)'!W26+'Begrotingsformat (Partner 9)'!W26+'Begrotingsformat (Partner 10)'!W26</f>
        <v>0</v>
      </c>
      <c r="X24" s="66"/>
      <c r="Y24" s="17"/>
      <c r="Z24" s="66"/>
      <c r="AA24" s="49"/>
      <c r="AB24" s="71"/>
      <c r="AD24" s="78" t="str">
        <f t="shared" si="13"/>
        <v>Activiteit 1.3, kosten</v>
      </c>
      <c r="AE24" s="1"/>
      <c r="AF24" s="102">
        <f>'Begrotingsformat (Partner 1)'!AF26+'Begrotingsformat (Partner 2)'!AF26+'Begrotingsformat (Partner 3)'!AF26+'Begrotingsformat (Partner 4)'!AF26+'Begrotingsformat (Partner 5)'!AF26+'Begrotingsformat (Partner 6)'!AF26+'Begrotingsformat (Partner 7)'!AF26+'Begrotingsformat (Partner 8)'!AF26+'Begrotingsformat (Partner 9)'!AF26+'Begrotingsformat (Partner 10)'!AF26</f>
        <v>0</v>
      </c>
      <c r="AG24" s="103"/>
      <c r="AH24" s="85"/>
      <c r="AI24" s="142">
        <f>'Begrotingsformat (Partner 1)'!AI26+'Begrotingsformat (Partner 2)'!AI26+'Begrotingsformat (Partner 3)'!AI26+'Begrotingsformat (Partner 4)'!AI26+'Begrotingsformat (Partner 5)'!AI26+'Begrotingsformat (Partner 6)'!AI26+'Begrotingsformat (Partner 7)'!AI26+'Begrotingsformat (Partner 8)'!AI26+'Begrotingsformat (Partner 9)'!AI26+'Begrotingsformat (Partner 10)'!AI26</f>
        <v>0</v>
      </c>
      <c r="AJ24" s="66"/>
      <c r="AK24" s="17"/>
      <c r="AL24" s="66"/>
      <c r="AM24" s="49"/>
      <c r="AN24" s="71"/>
      <c r="AP24" s="78" t="str">
        <f t="shared" si="14"/>
        <v>Activiteit 1.3, kosten</v>
      </c>
      <c r="AQ24" s="1"/>
      <c r="AR24" s="102">
        <f>'Begrotingsformat (Partner 1)'!AR26+'Begrotingsformat (Partner 2)'!AR26+'Begrotingsformat (Partner 3)'!AR26+'Begrotingsformat (Partner 4)'!AR26+'Begrotingsformat (Partner 5)'!AR26+'Begrotingsformat (Partner 6)'!AR26+'Begrotingsformat (Partner 7)'!AR26+'Begrotingsformat (Partner 8)'!AR26+'Begrotingsformat (Partner 9)'!AR26+'Begrotingsformat (Partner 10)'!AR26</f>
        <v>0</v>
      </c>
      <c r="AS24" s="103"/>
      <c r="AT24" s="85"/>
      <c r="AU24" s="142">
        <f>'Begrotingsformat (Partner 1)'!AU26+'Begrotingsformat (Partner 2)'!AU26+'Begrotingsformat (Partner 3)'!AU26+'Begrotingsformat (Partner 4)'!AU26+'Begrotingsformat (Partner 5)'!AU26+'Begrotingsformat (Partner 6)'!AU26+'Begrotingsformat (Partner 7)'!AU26+'Begrotingsformat (Partner 8)'!AU26+'Begrotingsformat (Partner 9)'!AU26+'Begrotingsformat (Partner 10)'!AU26</f>
        <v>0</v>
      </c>
      <c r="AV24" s="66"/>
      <c r="AW24" s="17"/>
      <c r="AX24" s="66"/>
      <c r="AY24" s="49"/>
      <c r="AZ24" s="71"/>
    </row>
    <row r="25" spans="3:52" s="2" customFormat="1" x14ac:dyDescent="0.2">
      <c r="C25" s="119" t="s">
        <v>187</v>
      </c>
      <c r="D25" s="109">
        <f t="shared" si="10"/>
        <v>0</v>
      </c>
      <c r="E25" s="11"/>
      <c r="F25" s="78" t="str">
        <f t="shared" si="11"/>
        <v>Activiteit 1.4, kosten</v>
      </c>
      <c r="G25" s="1"/>
      <c r="H25" s="102">
        <f>'Begrotingsformat (Partner 1)'!H27+'Begrotingsformat (Partner 2)'!H27+'Begrotingsformat (Partner 3)'!H27+'Begrotingsformat (Partner 4)'!H27+'Begrotingsformat (Partner 5)'!H27+'Begrotingsformat (Partner 6)'!H27+'Begrotingsformat (Partner 7)'!H27+'Begrotingsformat (Partner 8)'!H27+'Begrotingsformat (Partner 9)'!H27+'Begrotingsformat (Partner 10)'!H27</f>
        <v>0</v>
      </c>
      <c r="I25" s="103"/>
      <c r="J25" s="85"/>
      <c r="K25" s="142">
        <f>'Begrotingsformat (Partner 1)'!K27+'Begrotingsformat (Partner 2)'!K27+'Begrotingsformat (Partner 3)'!K27+'Begrotingsformat (Partner 4)'!K27+'Begrotingsformat (Partner 5)'!K27+'Begrotingsformat (Partner 6)'!K27+'Begrotingsformat (Partner 7)'!K27+'Begrotingsformat (Partner 8)'!K27+'Begrotingsformat (Partner 9)'!K27+'Begrotingsformat (Partner 10)'!K27</f>
        <v>0</v>
      </c>
      <c r="L25" s="66"/>
      <c r="M25" s="17"/>
      <c r="N25" s="66"/>
      <c r="O25" s="49"/>
      <c r="P25" s="71"/>
      <c r="R25" s="78" t="str">
        <f t="shared" si="12"/>
        <v>Activiteit 1.4, kosten</v>
      </c>
      <c r="S25" s="1"/>
      <c r="T25" s="102">
        <f>'Begrotingsformat (Partner 1)'!T27+'Begrotingsformat (Partner 2)'!T27+'Begrotingsformat (Partner 3)'!T27+'Begrotingsformat (Partner 4)'!T27+'Begrotingsformat (Partner 5)'!T27+'Begrotingsformat (Partner 6)'!T27+'Begrotingsformat (Partner 7)'!T27+'Begrotingsformat (Partner 8)'!T27+'Begrotingsformat (Partner 9)'!T27+'Begrotingsformat (Partner 10)'!T27</f>
        <v>0</v>
      </c>
      <c r="U25" s="103"/>
      <c r="V25" s="85"/>
      <c r="W25" s="93">
        <f>'Begrotingsformat (Partner 1)'!W27+'Begrotingsformat (Partner 2)'!W27+'Begrotingsformat (Partner 3)'!W27+'Begrotingsformat (Partner 4)'!W27+'Begrotingsformat (Partner 5)'!W27+'Begrotingsformat (Partner 6)'!W27+'Begrotingsformat (Partner 7)'!W27+'Begrotingsformat (Partner 8)'!W27+'Begrotingsformat (Partner 9)'!W27+'Begrotingsformat (Partner 10)'!W27</f>
        <v>0</v>
      </c>
      <c r="X25" s="66"/>
      <c r="Y25" s="17"/>
      <c r="Z25" s="66"/>
      <c r="AA25" s="49"/>
      <c r="AB25" s="71"/>
      <c r="AD25" s="78" t="str">
        <f t="shared" si="13"/>
        <v>Activiteit 1.4, kosten</v>
      </c>
      <c r="AE25" s="1"/>
      <c r="AF25" s="102">
        <f>'Begrotingsformat (Partner 1)'!AF27+'Begrotingsformat (Partner 2)'!AF27+'Begrotingsformat (Partner 3)'!AF27+'Begrotingsformat (Partner 4)'!AF27+'Begrotingsformat (Partner 5)'!AF27+'Begrotingsformat (Partner 6)'!AF27+'Begrotingsformat (Partner 7)'!AF27+'Begrotingsformat (Partner 8)'!AF27+'Begrotingsformat (Partner 9)'!AF27+'Begrotingsformat (Partner 10)'!AF27</f>
        <v>0</v>
      </c>
      <c r="AG25" s="103"/>
      <c r="AH25" s="85"/>
      <c r="AI25" s="142">
        <f>'Begrotingsformat (Partner 1)'!AI27+'Begrotingsformat (Partner 2)'!AI27+'Begrotingsformat (Partner 3)'!AI27+'Begrotingsformat (Partner 4)'!AI27+'Begrotingsformat (Partner 5)'!AI27+'Begrotingsformat (Partner 6)'!AI27+'Begrotingsformat (Partner 7)'!AI27+'Begrotingsformat (Partner 8)'!AI27+'Begrotingsformat (Partner 9)'!AI27+'Begrotingsformat (Partner 10)'!AI27</f>
        <v>0</v>
      </c>
      <c r="AJ25" s="66"/>
      <c r="AK25" s="17"/>
      <c r="AL25" s="66"/>
      <c r="AM25" s="49"/>
      <c r="AN25" s="71"/>
      <c r="AP25" s="78" t="str">
        <f t="shared" si="14"/>
        <v>Activiteit 1.4, kosten</v>
      </c>
      <c r="AQ25" s="1"/>
      <c r="AR25" s="102">
        <f>'Begrotingsformat (Partner 1)'!AR27+'Begrotingsformat (Partner 2)'!AR27+'Begrotingsformat (Partner 3)'!AR27+'Begrotingsformat (Partner 4)'!AR27+'Begrotingsformat (Partner 5)'!AR27+'Begrotingsformat (Partner 6)'!AR27+'Begrotingsformat (Partner 7)'!AR27+'Begrotingsformat (Partner 8)'!AR27+'Begrotingsformat (Partner 9)'!AR27+'Begrotingsformat (Partner 10)'!AR27</f>
        <v>0</v>
      </c>
      <c r="AS25" s="103"/>
      <c r="AT25" s="85"/>
      <c r="AU25" s="142">
        <f>'Begrotingsformat (Partner 1)'!AU27+'Begrotingsformat (Partner 2)'!AU27+'Begrotingsformat (Partner 3)'!AU27+'Begrotingsformat (Partner 4)'!AU27+'Begrotingsformat (Partner 5)'!AU27+'Begrotingsformat (Partner 6)'!AU27+'Begrotingsformat (Partner 7)'!AU27+'Begrotingsformat (Partner 8)'!AU27+'Begrotingsformat (Partner 9)'!AU27+'Begrotingsformat (Partner 10)'!AU27</f>
        <v>0</v>
      </c>
      <c r="AV25" s="66"/>
      <c r="AW25" s="17"/>
      <c r="AX25" s="66"/>
      <c r="AY25" s="49"/>
      <c r="AZ25" s="71"/>
    </row>
    <row r="26" spans="3:52" s="2" customFormat="1" x14ac:dyDescent="0.2">
      <c r="C26" s="78"/>
      <c r="D26" s="113"/>
      <c r="E26" s="11"/>
      <c r="F26" s="78"/>
      <c r="G26" s="6"/>
      <c r="H26" s="6"/>
      <c r="I26" s="6"/>
      <c r="J26" s="85"/>
      <c r="K26" s="6"/>
      <c r="L26" s="66"/>
      <c r="M26" s="17"/>
      <c r="N26" s="66"/>
      <c r="O26" s="50"/>
      <c r="P26" s="71"/>
      <c r="R26" s="78"/>
      <c r="S26" s="6"/>
      <c r="T26" s="6"/>
      <c r="U26" s="6"/>
      <c r="V26" s="85"/>
      <c r="W26" s="6"/>
      <c r="X26" s="66"/>
      <c r="Y26" s="17"/>
      <c r="Z26" s="66"/>
      <c r="AA26" s="50"/>
      <c r="AB26" s="71"/>
      <c r="AD26" s="78"/>
      <c r="AE26" s="6"/>
      <c r="AF26" s="6"/>
      <c r="AG26" s="6"/>
      <c r="AH26" s="85"/>
      <c r="AI26" s="6"/>
      <c r="AJ26" s="66"/>
      <c r="AK26" s="17"/>
      <c r="AL26" s="66"/>
      <c r="AM26" s="50"/>
      <c r="AN26" s="71"/>
      <c r="AP26" s="78"/>
      <c r="AQ26" s="6"/>
      <c r="AR26" s="6"/>
      <c r="AS26" s="6"/>
      <c r="AT26" s="85"/>
      <c r="AU26" s="6"/>
      <c r="AV26" s="66"/>
      <c r="AW26" s="17"/>
      <c r="AX26" s="66"/>
      <c r="AY26" s="50"/>
      <c r="AZ26" s="71"/>
    </row>
    <row r="27" spans="3:52" s="2" customFormat="1" x14ac:dyDescent="0.2">
      <c r="C27" s="78"/>
      <c r="D27" s="111">
        <f>SUM(D22:D25)</f>
        <v>0</v>
      </c>
      <c r="F27" s="78"/>
      <c r="G27" s="6"/>
      <c r="H27" s="6"/>
      <c r="I27" s="6"/>
      <c r="J27" s="85" t="s">
        <v>26</v>
      </c>
      <c r="K27" s="87">
        <f>SUM(K22:K25)</f>
        <v>0</v>
      </c>
      <c r="L27" s="66"/>
      <c r="M27" s="17"/>
      <c r="N27" s="66"/>
      <c r="O27" s="50"/>
      <c r="P27" s="71"/>
      <c r="R27" s="78"/>
      <c r="S27" s="6"/>
      <c r="T27" s="6"/>
      <c r="U27" s="6"/>
      <c r="V27" s="85" t="s">
        <v>26</v>
      </c>
      <c r="W27" s="87">
        <f>SUM(W22:W25)</f>
        <v>0</v>
      </c>
      <c r="X27" s="66"/>
      <c r="Y27" s="17"/>
      <c r="Z27" s="66"/>
      <c r="AA27" s="50"/>
      <c r="AB27" s="71"/>
      <c r="AD27" s="78"/>
      <c r="AE27" s="6"/>
      <c r="AF27" s="6"/>
      <c r="AG27" s="6"/>
      <c r="AH27" s="85" t="s">
        <v>26</v>
      </c>
      <c r="AI27" s="87">
        <f>SUM(AI22:AI25)</f>
        <v>0</v>
      </c>
      <c r="AJ27" s="66"/>
      <c r="AK27" s="17"/>
      <c r="AL27" s="66"/>
      <c r="AM27" s="50"/>
      <c r="AN27" s="71"/>
      <c r="AP27" s="78"/>
      <c r="AQ27" s="6"/>
      <c r="AR27" s="6"/>
      <c r="AS27" s="6"/>
      <c r="AT27" s="85" t="s">
        <v>26</v>
      </c>
      <c r="AU27" s="87">
        <f>SUM(AU22:AU25)</f>
        <v>0</v>
      </c>
      <c r="AV27" s="66"/>
      <c r="AW27" s="17"/>
      <c r="AX27" s="66"/>
      <c r="AY27" s="50"/>
      <c r="AZ27" s="71"/>
    </row>
    <row r="28" spans="3:52" s="2" customFormat="1" x14ac:dyDescent="0.2">
      <c r="C28" s="78"/>
      <c r="D28" s="112"/>
      <c r="F28" s="78"/>
      <c r="G28" s="6"/>
      <c r="H28" s="6"/>
      <c r="I28" s="6"/>
      <c r="J28" s="16"/>
      <c r="K28" s="67"/>
      <c r="L28" s="67"/>
      <c r="M28" s="67"/>
      <c r="N28" s="67"/>
      <c r="O28" s="50"/>
      <c r="P28" s="71"/>
      <c r="R28" s="78"/>
      <c r="S28" s="6"/>
      <c r="T28" s="6"/>
      <c r="U28" s="6"/>
      <c r="V28" s="16"/>
      <c r="W28" s="67"/>
      <c r="X28" s="67"/>
      <c r="Y28" s="67"/>
      <c r="Z28" s="67"/>
      <c r="AA28" s="50"/>
      <c r="AB28" s="71"/>
      <c r="AD28" s="78"/>
      <c r="AE28" s="6"/>
      <c r="AF28" s="6"/>
      <c r="AG28" s="6"/>
      <c r="AH28" s="16"/>
      <c r="AI28" s="67"/>
      <c r="AJ28" s="67"/>
      <c r="AK28" s="67"/>
      <c r="AL28" s="67"/>
      <c r="AM28" s="50"/>
      <c r="AN28" s="71"/>
      <c r="AP28" s="78"/>
      <c r="AQ28" s="6"/>
      <c r="AR28" s="6"/>
      <c r="AS28" s="6"/>
      <c r="AT28" s="16"/>
      <c r="AU28" s="67"/>
      <c r="AV28" s="67"/>
      <c r="AW28" s="67"/>
      <c r="AX28" s="67"/>
      <c r="AY28" s="50"/>
      <c r="AZ28" s="71"/>
    </row>
    <row r="29" spans="3:52" s="2" customFormat="1" ht="4.1500000000000004" customHeight="1" x14ac:dyDescent="0.2">
      <c r="C29" s="78"/>
      <c r="D29" s="114"/>
      <c r="F29" s="78"/>
      <c r="G29" s="11"/>
      <c r="H29" s="11"/>
      <c r="I29" s="11"/>
      <c r="J29" s="19"/>
      <c r="K29" s="68"/>
      <c r="L29" s="68"/>
      <c r="M29" s="68"/>
      <c r="N29" s="68"/>
      <c r="O29" s="50"/>
      <c r="P29" s="71"/>
      <c r="R29" s="78"/>
      <c r="S29" s="11"/>
      <c r="T29" s="11"/>
      <c r="U29" s="11"/>
      <c r="V29" s="19"/>
      <c r="W29" s="68"/>
      <c r="X29" s="68"/>
      <c r="Y29" s="68"/>
      <c r="Z29" s="68"/>
      <c r="AA29" s="50"/>
      <c r="AB29" s="71"/>
      <c r="AD29" s="78"/>
      <c r="AE29" s="11"/>
      <c r="AF29" s="11"/>
      <c r="AG29" s="11"/>
      <c r="AH29" s="19"/>
      <c r="AI29" s="68"/>
      <c r="AJ29" s="68"/>
      <c r="AK29" s="68"/>
      <c r="AL29" s="68"/>
      <c r="AM29" s="50"/>
      <c r="AN29" s="71"/>
      <c r="AP29" s="78"/>
      <c r="AQ29" s="11"/>
      <c r="AR29" s="11"/>
      <c r="AS29" s="11"/>
      <c r="AT29" s="19"/>
      <c r="AU29" s="68"/>
      <c r="AV29" s="68"/>
      <c r="AW29" s="68"/>
      <c r="AX29" s="68"/>
      <c r="AY29" s="50"/>
      <c r="AZ29" s="71"/>
    </row>
    <row r="30" spans="3:52" s="2" customFormat="1" ht="13.5" thickBot="1" x14ac:dyDescent="0.25">
      <c r="C30" s="128" t="s">
        <v>110</v>
      </c>
      <c r="D30" s="115">
        <f>D13+D20+D27</f>
        <v>0</v>
      </c>
      <c r="F30" s="120"/>
      <c r="G30" s="23"/>
      <c r="H30" s="23"/>
      <c r="I30" s="23"/>
      <c r="J30" s="86" t="s">
        <v>323</v>
      </c>
      <c r="K30" s="88">
        <f>K13+K20+K27</f>
        <v>0</v>
      </c>
      <c r="L30" s="73"/>
      <c r="M30" s="72" t="e">
        <f>M13+M20+#REF!+#REF!+#REF!</f>
        <v>#REF!</v>
      </c>
      <c r="N30" s="73"/>
      <c r="O30" s="51"/>
      <c r="P30" s="74"/>
      <c r="R30" s="120"/>
      <c r="S30" s="23"/>
      <c r="T30" s="23"/>
      <c r="U30" s="23"/>
      <c r="V30" s="86" t="s">
        <v>334</v>
      </c>
      <c r="W30" s="88">
        <f>W13+W20+W27</f>
        <v>0</v>
      </c>
      <c r="X30" s="73"/>
      <c r="Y30" s="72" t="e">
        <f>Y13+Y20+#REF!+#REF!+#REF!</f>
        <v>#REF!</v>
      </c>
      <c r="Z30" s="73"/>
      <c r="AA30" s="51"/>
      <c r="AB30" s="74"/>
      <c r="AD30" s="120"/>
      <c r="AE30" s="23"/>
      <c r="AF30" s="23"/>
      <c r="AG30" s="23"/>
      <c r="AH30" s="86" t="s">
        <v>345</v>
      </c>
      <c r="AI30" s="88">
        <f>AI13+AI20+AI27</f>
        <v>0</v>
      </c>
      <c r="AJ30" s="73"/>
      <c r="AK30" s="72" t="e">
        <f>AK13+AK20+#REF!+#REF!+#REF!</f>
        <v>#REF!</v>
      </c>
      <c r="AL30" s="73"/>
      <c r="AM30" s="51"/>
      <c r="AN30" s="74"/>
      <c r="AP30" s="120"/>
      <c r="AQ30" s="23"/>
      <c r="AR30" s="23"/>
      <c r="AS30" s="23"/>
      <c r="AT30" s="86" t="s">
        <v>368</v>
      </c>
      <c r="AU30" s="88">
        <f>AU13+AU20+AU27</f>
        <v>0</v>
      </c>
      <c r="AV30" s="73"/>
      <c r="AW30" s="72" t="e">
        <f>AW13+AW20+#REF!+#REF!+#REF!</f>
        <v>#REF!</v>
      </c>
      <c r="AX30" s="73"/>
      <c r="AY30" s="51"/>
      <c r="AZ30" s="74"/>
    </row>
    <row r="31" spans="3:52" ht="13.5" thickBot="1" x14ac:dyDescent="0.25">
      <c r="O31"/>
      <c r="AA31"/>
      <c r="AM31"/>
      <c r="AY31"/>
    </row>
    <row r="32" spans="3:52" s="2" customFormat="1" ht="15" x14ac:dyDescent="0.25">
      <c r="C32" s="76" t="s">
        <v>65</v>
      </c>
      <c r="D32" s="116"/>
      <c r="F32" s="76" t="s">
        <v>122</v>
      </c>
      <c r="G32" s="79"/>
      <c r="H32" s="79"/>
      <c r="I32" s="79"/>
      <c r="J32" s="69"/>
      <c r="K32" s="79"/>
      <c r="L32" s="80"/>
      <c r="M32" s="79"/>
      <c r="N32" s="80"/>
      <c r="O32" s="81"/>
      <c r="P32" s="70"/>
      <c r="R32" s="76" t="s">
        <v>122</v>
      </c>
      <c r="S32" s="79"/>
      <c r="T32" s="79"/>
      <c r="U32" s="79"/>
      <c r="V32" s="69"/>
      <c r="W32" s="79"/>
      <c r="X32" s="80"/>
      <c r="Y32" s="79"/>
      <c r="Z32" s="80"/>
      <c r="AA32" s="81"/>
      <c r="AB32" s="70"/>
      <c r="AD32" s="76" t="s">
        <v>122</v>
      </c>
      <c r="AE32" s="79"/>
      <c r="AF32" s="79"/>
      <c r="AG32" s="79"/>
      <c r="AH32" s="69"/>
      <c r="AI32" s="79"/>
      <c r="AJ32" s="80"/>
      <c r="AK32" s="79"/>
      <c r="AL32" s="80"/>
      <c r="AM32" s="81"/>
      <c r="AN32" s="70"/>
      <c r="AP32" s="76" t="s">
        <v>122</v>
      </c>
      <c r="AQ32" s="79"/>
      <c r="AR32" s="79"/>
      <c r="AS32" s="79"/>
      <c r="AT32" s="69"/>
      <c r="AU32" s="79"/>
      <c r="AV32" s="80"/>
      <c r="AW32" s="79"/>
      <c r="AX32" s="80"/>
      <c r="AY32" s="81"/>
      <c r="AZ32" s="70"/>
    </row>
    <row r="33" spans="3:52" s="2" customFormat="1" x14ac:dyDescent="0.2">
      <c r="C33" s="77"/>
      <c r="D33" s="108" t="s">
        <v>20</v>
      </c>
      <c r="F33" s="77"/>
      <c r="G33" s="9" t="s">
        <v>21</v>
      </c>
      <c r="H33" s="9" t="s">
        <v>22</v>
      </c>
      <c r="I33" s="9" t="s">
        <v>23</v>
      </c>
      <c r="J33" s="4"/>
      <c r="K33" t="s">
        <v>20</v>
      </c>
      <c r="L33" s="10"/>
      <c r="M33" t="s">
        <v>24</v>
      </c>
      <c r="N33" s="10"/>
      <c r="O33" s="48" t="s">
        <v>25</v>
      </c>
      <c r="P33" s="71"/>
      <c r="R33" s="77"/>
      <c r="S33" s="9" t="s">
        <v>21</v>
      </c>
      <c r="T33" s="9" t="s">
        <v>22</v>
      </c>
      <c r="U33" s="9" t="s">
        <v>23</v>
      </c>
      <c r="V33" s="4"/>
      <c r="W33" t="s">
        <v>20</v>
      </c>
      <c r="X33" s="10"/>
      <c r="Y33" t="s">
        <v>24</v>
      </c>
      <c r="Z33" s="10"/>
      <c r="AA33" s="48" t="s">
        <v>25</v>
      </c>
      <c r="AB33" s="71"/>
      <c r="AD33" s="77"/>
      <c r="AE33" s="9" t="s">
        <v>21</v>
      </c>
      <c r="AF33" s="9" t="s">
        <v>22</v>
      </c>
      <c r="AG33" s="9" t="s">
        <v>23</v>
      </c>
      <c r="AH33" s="4"/>
      <c r="AI33" t="s">
        <v>20</v>
      </c>
      <c r="AJ33" s="10"/>
      <c r="AK33" t="s">
        <v>24</v>
      </c>
      <c r="AL33" s="10"/>
      <c r="AM33" s="48" t="s">
        <v>25</v>
      </c>
      <c r="AN33" s="71"/>
      <c r="AP33" s="77"/>
      <c r="AQ33" s="9" t="s">
        <v>21</v>
      </c>
      <c r="AR33" s="9" t="s">
        <v>22</v>
      </c>
      <c r="AS33" s="9" t="s">
        <v>23</v>
      </c>
      <c r="AT33" s="4"/>
      <c r="AU33" t="s">
        <v>20</v>
      </c>
      <c r="AV33" s="10"/>
      <c r="AW33" t="s">
        <v>24</v>
      </c>
      <c r="AX33" s="10"/>
      <c r="AY33" s="48" t="s">
        <v>25</v>
      </c>
      <c r="AZ33" s="71"/>
    </row>
    <row r="34" spans="3:52" s="2" customFormat="1" x14ac:dyDescent="0.2">
      <c r="C34" s="78" t="s">
        <v>66</v>
      </c>
      <c r="D34" s="109">
        <f>K34+W34+AI34+AU34</f>
        <v>0</v>
      </c>
      <c r="F34" s="78" t="str">
        <f>$C34</f>
        <v>Activiteit 2.1, inzet eigen uren</v>
      </c>
      <c r="G34" s="1"/>
      <c r="H34" s="102">
        <f>'Begrotingsformat (Partner 1)'!H36+'Begrotingsformat (Partner 2)'!H36+'Begrotingsformat (Partner 3)'!H36+'Begrotingsformat (Partner 4)'!H36+'Begrotingsformat (Partner 5)'!H36+'Begrotingsformat (Partner 6)'!H36+'Begrotingsformat (Partner 7)'!H36+'Begrotingsformat (Partner 8)'!H36+'Begrotingsformat (Partner 9)'!H36+'Begrotingsformat (Partner 10)'!H36</f>
        <v>0</v>
      </c>
      <c r="I34" s="103"/>
      <c r="J34" s="14"/>
      <c r="K34" s="142">
        <f>'Begrotingsformat (Partner 1)'!K36+'Begrotingsformat (Partner 2)'!K36+'Begrotingsformat (Partner 3)'!K36+'Begrotingsformat (Partner 4)'!K36+'Begrotingsformat (Partner 5)'!K36+'Begrotingsformat (Partner 6)'!K36+'Begrotingsformat (Partner 7)'!K36+'Begrotingsformat (Partner 8)'!K36+'Begrotingsformat (Partner 9)'!K36+'Begrotingsformat (Partner 10)'!K36</f>
        <v>0</v>
      </c>
      <c r="L34" s="7"/>
      <c r="M34" s="15"/>
      <c r="N34" s="7"/>
      <c r="O34" s="49"/>
      <c r="P34" s="71"/>
      <c r="R34" s="78" t="str">
        <f>$C34</f>
        <v>Activiteit 2.1, inzet eigen uren</v>
      </c>
      <c r="S34" s="1"/>
      <c r="T34" s="102">
        <f>'Begrotingsformat (Partner 1)'!T36+'Begrotingsformat (Partner 2)'!T36+'Begrotingsformat (Partner 3)'!T36+'Begrotingsformat (Partner 4)'!T36+'Begrotingsformat (Partner 5)'!T36+'Begrotingsformat (Partner 6)'!T36+'Begrotingsformat (Partner 7)'!T36+'Begrotingsformat (Partner 8)'!T36+'Begrotingsformat (Partner 9)'!T36+'Begrotingsformat (Partner 10)'!T36</f>
        <v>0</v>
      </c>
      <c r="U34" s="103"/>
      <c r="V34" s="14"/>
      <c r="W34" s="142">
        <f>'Begrotingsformat (Partner 1)'!W36+'Begrotingsformat (Partner 2)'!W36+'Begrotingsformat (Partner 3)'!W36+'Begrotingsformat (Partner 4)'!W36+'Begrotingsformat (Partner 5)'!W36+'Begrotingsformat (Partner 6)'!W36+'Begrotingsformat (Partner 7)'!W36+'Begrotingsformat (Partner 8)'!W36+'Begrotingsformat (Partner 9)'!W36+'Begrotingsformat (Partner 10)'!W36</f>
        <v>0</v>
      </c>
      <c r="X34" s="7"/>
      <c r="Y34" s="15"/>
      <c r="Z34" s="7"/>
      <c r="AA34" s="49"/>
      <c r="AB34" s="71"/>
      <c r="AD34" s="78" t="str">
        <f>$C34</f>
        <v>Activiteit 2.1, inzet eigen uren</v>
      </c>
      <c r="AE34" s="1"/>
      <c r="AF34" s="102">
        <f>'Begrotingsformat (Partner 1)'!AF36+'Begrotingsformat (Partner 2)'!AF36+'Begrotingsformat (Partner 3)'!AF36+'Begrotingsformat (Partner 4)'!AF36+'Begrotingsformat (Partner 5)'!AF36+'Begrotingsformat (Partner 6)'!AF36+'Begrotingsformat (Partner 7)'!AF36+'Begrotingsformat (Partner 8)'!AF36+'Begrotingsformat (Partner 9)'!AF36+'Begrotingsformat (Partner 10)'!AF36</f>
        <v>0</v>
      </c>
      <c r="AG34" s="103"/>
      <c r="AH34" s="14"/>
      <c r="AI34" s="142">
        <f>'Begrotingsformat (Partner 1)'!AI36+'Begrotingsformat (Partner 2)'!AI36+'Begrotingsformat (Partner 3)'!AI36+'Begrotingsformat (Partner 4)'!AI36+'Begrotingsformat (Partner 5)'!AI36+'Begrotingsformat (Partner 6)'!AI36+'Begrotingsformat (Partner 7)'!AI36+'Begrotingsformat (Partner 8)'!AI36+'Begrotingsformat (Partner 9)'!AI36+'Begrotingsformat (Partner 10)'!AI36</f>
        <v>0</v>
      </c>
      <c r="AJ34" s="7"/>
      <c r="AK34" s="15"/>
      <c r="AL34" s="7"/>
      <c r="AM34" s="49"/>
      <c r="AN34" s="71"/>
      <c r="AP34" s="78" t="str">
        <f>$C34</f>
        <v>Activiteit 2.1, inzet eigen uren</v>
      </c>
      <c r="AQ34" s="1"/>
      <c r="AR34" s="102">
        <f>'Begrotingsformat (Partner 1)'!AR36+'Begrotingsformat (Partner 2)'!AR36+'Begrotingsformat (Partner 3)'!AR36+'Begrotingsformat (Partner 4)'!AR36+'Begrotingsformat (Partner 5)'!AR36+'Begrotingsformat (Partner 6)'!AR36+'Begrotingsformat (Partner 7)'!AR36+'Begrotingsformat (Partner 8)'!AR36+'Begrotingsformat (Partner 9)'!AR36+'Begrotingsformat (Partner 10)'!AR36</f>
        <v>0</v>
      </c>
      <c r="AS34" s="103"/>
      <c r="AT34" s="14"/>
      <c r="AU34" s="142">
        <f>'Begrotingsformat (Partner 1)'!AU36+'Begrotingsformat (Partner 2)'!AU36+'Begrotingsformat (Partner 3)'!AU36+'Begrotingsformat (Partner 4)'!AU36+'Begrotingsformat (Partner 5)'!AU36+'Begrotingsformat (Partner 6)'!AU36+'Begrotingsformat (Partner 7)'!AU36+'Begrotingsformat (Partner 8)'!AU36+'Begrotingsformat (Partner 9)'!AU36+'Begrotingsformat (Partner 10)'!AU36</f>
        <v>0</v>
      </c>
      <c r="AV34" s="7"/>
      <c r="AW34" s="15"/>
      <c r="AX34" s="7"/>
      <c r="AY34" s="49"/>
      <c r="AZ34" s="71"/>
    </row>
    <row r="35" spans="3:52" s="2" customFormat="1" x14ac:dyDescent="0.2">
      <c r="C35" s="78" t="s">
        <v>67</v>
      </c>
      <c r="D35" s="109">
        <f t="shared" ref="D35:D37" si="15">K35+W35+AI35+AU35</f>
        <v>0</v>
      </c>
      <c r="F35" s="78" t="str">
        <f t="shared" ref="F35:F37" si="16">$C35</f>
        <v>Activiteit 2.2, inzet eigen uren</v>
      </c>
      <c r="G35" s="1"/>
      <c r="H35" s="102">
        <f>'Begrotingsformat (Partner 1)'!H37+'Begrotingsformat (Partner 2)'!H37+'Begrotingsformat (Partner 3)'!H37+'Begrotingsformat (Partner 4)'!H37+'Begrotingsformat (Partner 5)'!H37+'Begrotingsformat (Partner 6)'!H37+'Begrotingsformat (Partner 7)'!H37+'Begrotingsformat (Partner 8)'!H37+'Begrotingsformat (Partner 9)'!H37+'Begrotingsformat (Partner 10)'!H37</f>
        <v>0</v>
      </c>
      <c r="I35" s="103"/>
      <c r="J35" s="14"/>
      <c r="K35" s="142">
        <f>'Begrotingsformat (Partner 1)'!K37+'Begrotingsformat (Partner 2)'!K37+'Begrotingsformat (Partner 3)'!K37+'Begrotingsformat (Partner 4)'!K37+'Begrotingsformat (Partner 5)'!K37+'Begrotingsformat (Partner 6)'!K37+'Begrotingsformat (Partner 7)'!K37+'Begrotingsformat (Partner 8)'!K37+'Begrotingsformat (Partner 9)'!K37+'Begrotingsformat (Partner 10)'!K37</f>
        <v>0</v>
      </c>
      <c r="L35" s="7"/>
      <c r="M35" s="15"/>
      <c r="N35" s="7"/>
      <c r="O35" s="49"/>
      <c r="P35" s="71"/>
      <c r="R35" s="78" t="str">
        <f t="shared" ref="R35:R37" si="17">$C35</f>
        <v>Activiteit 2.2, inzet eigen uren</v>
      </c>
      <c r="S35" s="1"/>
      <c r="T35" s="102">
        <f>'Begrotingsformat (Partner 1)'!T37+'Begrotingsformat (Partner 2)'!T37+'Begrotingsformat (Partner 3)'!T37+'Begrotingsformat (Partner 4)'!T37+'Begrotingsformat (Partner 5)'!T37+'Begrotingsformat (Partner 6)'!T37+'Begrotingsformat (Partner 7)'!T37+'Begrotingsformat (Partner 8)'!T37+'Begrotingsformat (Partner 9)'!T37+'Begrotingsformat (Partner 10)'!T37</f>
        <v>0</v>
      </c>
      <c r="U35" s="103"/>
      <c r="V35" s="14"/>
      <c r="W35" s="142">
        <f>'Begrotingsformat (Partner 1)'!W37+'Begrotingsformat (Partner 2)'!W37+'Begrotingsformat (Partner 3)'!W37+'Begrotingsformat (Partner 4)'!W37+'Begrotingsformat (Partner 5)'!W37+'Begrotingsformat (Partner 6)'!W37+'Begrotingsformat (Partner 7)'!W37+'Begrotingsformat (Partner 8)'!W37+'Begrotingsformat (Partner 9)'!W37+'Begrotingsformat (Partner 10)'!W37</f>
        <v>0</v>
      </c>
      <c r="X35" s="7"/>
      <c r="Y35" s="15"/>
      <c r="Z35" s="7"/>
      <c r="AA35" s="49"/>
      <c r="AB35" s="71"/>
      <c r="AD35" s="78" t="str">
        <f t="shared" ref="AD35:AD37" si="18">$C35</f>
        <v>Activiteit 2.2, inzet eigen uren</v>
      </c>
      <c r="AE35" s="1"/>
      <c r="AF35" s="102">
        <f>'Begrotingsformat (Partner 1)'!AF37+'Begrotingsformat (Partner 2)'!AF37+'Begrotingsformat (Partner 3)'!AF37+'Begrotingsformat (Partner 4)'!AF37+'Begrotingsformat (Partner 5)'!AF37+'Begrotingsformat (Partner 6)'!AF37+'Begrotingsformat (Partner 7)'!AF37+'Begrotingsformat (Partner 8)'!AF37+'Begrotingsformat (Partner 9)'!AF37+'Begrotingsformat (Partner 10)'!AF37</f>
        <v>0</v>
      </c>
      <c r="AG35" s="103"/>
      <c r="AH35" s="14"/>
      <c r="AI35" s="142">
        <f>'Begrotingsformat (Partner 1)'!AI37+'Begrotingsformat (Partner 2)'!AI37+'Begrotingsformat (Partner 3)'!AI37+'Begrotingsformat (Partner 4)'!AI37+'Begrotingsformat (Partner 5)'!AI37+'Begrotingsformat (Partner 6)'!AI37+'Begrotingsformat (Partner 7)'!AI37+'Begrotingsformat (Partner 8)'!AI37+'Begrotingsformat (Partner 9)'!AI37+'Begrotingsformat (Partner 10)'!AI37</f>
        <v>0</v>
      </c>
      <c r="AJ35" s="7"/>
      <c r="AK35" s="15"/>
      <c r="AL35" s="7"/>
      <c r="AM35" s="49"/>
      <c r="AN35" s="71"/>
      <c r="AP35" s="78" t="str">
        <f t="shared" ref="AP35:AP37" si="19">$C35</f>
        <v>Activiteit 2.2, inzet eigen uren</v>
      </c>
      <c r="AQ35" s="1"/>
      <c r="AR35" s="102">
        <f>'Begrotingsformat (Partner 1)'!AR37+'Begrotingsformat (Partner 2)'!AR37+'Begrotingsformat (Partner 3)'!AR37+'Begrotingsformat (Partner 4)'!AR37+'Begrotingsformat (Partner 5)'!AR37+'Begrotingsformat (Partner 6)'!AR37+'Begrotingsformat (Partner 7)'!AR37+'Begrotingsformat (Partner 8)'!AR37+'Begrotingsformat (Partner 9)'!AR37+'Begrotingsformat (Partner 10)'!AR37</f>
        <v>0</v>
      </c>
      <c r="AS35" s="103"/>
      <c r="AT35" s="14"/>
      <c r="AU35" s="142">
        <f>'Begrotingsformat (Partner 1)'!AU37+'Begrotingsformat (Partner 2)'!AU37+'Begrotingsformat (Partner 3)'!AU37+'Begrotingsformat (Partner 4)'!AU37+'Begrotingsformat (Partner 5)'!AU37+'Begrotingsformat (Partner 6)'!AU37+'Begrotingsformat (Partner 7)'!AU37+'Begrotingsformat (Partner 8)'!AU37+'Begrotingsformat (Partner 9)'!AU37+'Begrotingsformat (Partner 10)'!AU37</f>
        <v>0</v>
      </c>
      <c r="AV35" s="7"/>
      <c r="AW35" s="15"/>
      <c r="AX35" s="7"/>
      <c r="AY35" s="49"/>
      <c r="AZ35" s="71"/>
    </row>
    <row r="36" spans="3:52" s="2" customFormat="1" x14ac:dyDescent="0.2">
      <c r="C36" s="78" t="s">
        <v>68</v>
      </c>
      <c r="D36" s="109">
        <f t="shared" si="15"/>
        <v>0</v>
      </c>
      <c r="F36" s="78" t="str">
        <f t="shared" si="16"/>
        <v>Activiteit 2.3, inzet eigen uren</v>
      </c>
      <c r="G36" s="1"/>
      <c r="H36" s="102">
        <f>'Begrotingsformat (Partner 1)'!H38+'Begrotingsformat (Partner 2)'!H38+'Begrotingsformat (Partner 3)'!H38+'Begrotingsformat (Partner 4)'!H38+'Begrotingsformat (Partner 5)'!H38+'Begrotingsformat (Partner 6)'!H38+'Begrotingsformat (Partner 7)'!H38+'Begrotingsformat (Partner 8)'!H38+'Begrotingsformat (Partner 9)'!H38+'Begrotingsformat (Partner 10)'!H38</f>
        <v>0</v>
      </c>
      <c r="I36" s="103"/>
      <c r="J36" s="14"/>
      <c r="K36" s="142">
        <f>'Begrotingsformat (Partner 1)'!K38+'Begrotingsformat (Partner 2)'!K38+'Begrotingsformat (Partner 3)'!K38+'Begrotingsformat (Partner 4)'!K38+'Begrotingsformat (Partner 5)'!K38+'Begrotingsformat (Partner 6)'!K38+'Begrotingsformat (Partner 7)'!K38+'Begrotingsformat (Partner 8)'!K38+'Begrotingsformat (Partner 9)'!K38+'Begrotingsformat (Partner 10)'!K38</f>
        <v>0</v>
      </c>
      <c r="L36" s="7"/>
      <c r="M36" s="15"/>
      <c r="N36" s="7"/>
      <c r="O36" s="49"/>
      <c r="P36" s="71"/>
      <c r="R36" s="78" t="str">
        <f t="shared" si="17"/>
        <v>Activiteit 2.3, inzet eigen uren</v>
      </c>
      <c r="S36" s="1"/>
      <c r="T36" s="102">
        <f>'Begrotingsformat (Partner 1)'!T38+'Begrotingsformat (Partner 2)'!T38+'Begrotingsformat (Partner 3)'!T38+'Begrotingsformat (Partner 4)'!T38+'Begrotingsformat (Partner 5)'!T38+'Begrotingsformat (Partner 6)'!T38+'Begrotingsformat (Partner 7)'!T38+'Begrotingsformat (Partner 8)'!T38+'Begrotingsformat (Partner 9)'!T38+'Begrotingsformat (Partner 10)'!T38</f>
        <v>0</v>
      </c>
      <c r="U36" s="103"/>
      <c r="V36" s="14"/>
      <c r="W36" s="142">
        <f>'Begrotingsformat (Partner 1)'!W38+'Begrotingsformat (Partner 2)'!W38+'Begrotingsformat (Partner 3)'!W38+'Begrotingsformat (Partner 4)'!W38+'Begrotingsformat (Partner 5)'!W38+'Begrotingsformat (Partner 6)'!W38+'Begrotingsformat (Partner 7)'!W38+'Begrotingsformat (Partner 8)'!W38+'Begrotingsformat (Partner 9)'!W38+'Begrotingsformat (Partner 10)'!W38</f>
        <v>0</v>
      </c>
      <c r="X36" s="7"/>
      <c r="Y36" s="15"/>
      <c r="Z36" s="7"/>
      <c r="AA36" s="49"/>
      <c r="AB36" s="71"/>
      <c r="AD36" s="78" t="str">
        <f t="shared" si="18"/>
        <v>Activiteit 2.3, inzet eigen uren</v>
      </c>
      <c r="AE36" s="1"/>
      <c r="AF36" s="102">
        <f>'Begrotingsformat (Partner 1)'!AF38+'Begrotingsformat (Partner 2)'!AF38+'Begrotingsformat (Partner 3)'!AF38+'Begrotingsformat (Partner 4)'!AF38+'Begrotingsformat (Partner 5)'!AF38+'Begrotingsformat (Partner 6)'!AF38+'Begrotingsformat (Partner 7)'!AF38+'Begrotingsformat (Partner 8)'!AF38+'Begrotingsformat (Partner 9)'!AF38+'Begrotingsformat (Partner 10)'!AF38</f>
        <v>0</v>
      </c>
      <c r="AG36" s="103"/>
      <c r="AH36" s="14"/>
      <c r="AI36" s="142">
        <f>'Begrotingsformat (Partner 1)'!AI38+'Begrotingsformat (Partner 2)'!AI38+'Begrotingsformat (Partner 3)'!AI38+'Begrotingsformat (Partner 4)'!AI38+'Begrotingsformat (Partner 5)'!AI38+'Begrotingsformat (Partner 6)'!AI38+'Begrotingsformat (Partner 7)'!AI38+'Begrotingsformat (Partner 8)'!AI38+'Begrotingsformat (Partner 9)'!AI38+'Begrotingsformat (Partner 10)'!AI38</f>
        <v>0</v>
      </c>
      <c r="AJ36" s="7"/>
      <c r="AK36" s="15"/>
      <c r="AL36" s="7"/>
      <c r="AM36" s="49"/>
      <c r="AN36" s="71"/>
      <c r="AP36" s="78" t="str">
        <f t="shared" si="19"/>
        <v>Activiteit 2.3, inzet eigen uren</v>
      </c>
      <c r="AQ36" s="1"/>
      <c r="AR36" s="102">
        <f>'Begrotingsformat (Partner 1)'!AR38+'Begrotingsformat (Partner 2)'!AR38+'Begrotingsformat (Partner 3)'!AR38+'Begrotingsformat (Partner 4)'!AR38+'Begrotingsformat (Partner 5)'!AR38+'Begrotingsformat (Partner 6)'!AR38+'Begrotingsformat (Partner 7)'!AR38+'Begrotingsformat (Partner 8)'!AR38+'Begrotingsformat (Partner 9)'!AR38+'Begrotingsformat (Partner 10)'!AR38</f>
        <v>0</v>
      </c>
      <c r="AS36" s="103"/>
      <c r="AT36" s="14"/>
      <c r="AU36" s="142">
        <f>'Begrotingsformat (Partner 1)'!AU38+'Begrotingsformat (Partner 2)'!AU38+'Begrotingsformat (Partner 3)'!AU38+'Begrotingsformat (Partner 4)'!AU38+'Begrotingsformat (Partner 5)'!AU38+'Begrotingsformat (Partner 6)'!AU38+'Begrotingsformat (Partner 7)'!AU38+'Begrotingsformat (Partner 8)'!AU38+'Begrotingsformat (Partner 9)'!AU38+'Begrotingsformat (Partner 10)'!AU38</f>
        <v>0</v>
      </c>
      <c r="AV36" s="7"/>
      <c r="AW36" s="15"/>
      <c r="AX36" s="7"/>
      <c r="AY36" s="49"/>
      <c r="AZ36" s="71"/>
    </row>
    <row r="37" spans="3:52" s="2" customFormat="1" x14ac:dyDescent="0.2">
      <c r="C37" s="78" t="s">
        <v>69</v>
      </c>
      <c r="D37" s="109">
        <f t="shared" si="15"/>
        <v>0</v>
      </c>
      <c r="F37" s="78" t="str">
        <f t="shared" si="16"/>
        <v>Activiteit 2.4, inzet eigen uren</v>
      </c>
      <c r="G37" s="1"/>
      <c r="H37" s="102">
        <f>'Begrotingsformat (Partner 1)'!H39+'Begrotingsformat (Partner 2)'!H39+'Begrotingsformat (Partner 3)'!H39+'Begrotingsformat (Partner 4)'!H39+'Begrotingsformat (Partner 5)'!H39+'Begrotingsformat (Partner 6)'!H39+'Begrotingsformat (Partner 7)'!H39+'Begrotingsformat (Partner 8)'!H39+'Begrotingsformat (Partner 9)'!H39+'Begrotingsformat (Partner 10)'!H39</f>
        <v>0</v>
      </c>
      <c r="I37" s="103"/>
      <c r="J37" s="14"/>
      <c r="K37" s="142">
        <f>'Begrotingsformat (Partner 1)'!K39+'Begrotingsformat (Partner 2)'!K39+'Begrotingsformat (Partner 3)'!K39+'Begrotingsformat (Partner 4)'!K39+'Begrotingsformat (Partner 5)'!K39+'Begrotingsformat (Partner 6)'!K39+'Begrotingsformat (Partner 7)'!K39+'Begrotingsformat (Partner 8)'!K39+'Begrotingsformat (Partner 9)'!K39+'Begrotingsformat (Partner 10)'!K39</f>
        <v>0</v>
      </c>
      <c r="L37" s="7"/>
      <c r="M37" s="15"/>
      <c r="N37" s="7"/>
      <c r="O37" s="49"/>
      <c r="P37" s="71"/>
      <c r="R37" s="78" t="str">
        <f t="shared" si="17"/>
        <v>Activiteit 2.4, inzet eigen uren</v>
      </c>
      <c r="S37" s="1"/>
      <c r="T37" s="102">
        <f>'Begrotingsformat (Partner 1)'!T39+'Begrotingsformat (Partner 2)'!T39+'Begrotingsformat (Partner 3)'!T39+'Begrotingsformat (Partner 4)'!T39+'Begrotingsformat (Partner 5)'!T39+'Begrotingsformat (Partner 6)'!T39+'Begrotingsformat (Partner 7)'!T39+'Begrotingsformat (Partner 8)'!T39+'Begrotingsformat (Partner 9)'!T39+'Begrotingsformat (Partner 10)'!T39</f>
        <v>0</v>
      </c>
      <c r="U37" s="103"/>
      <c r="V37" s="14"/>
      <c r="W37" s="142">
        <f>'Begrotingsformat (Partner 1)'!W39+'Begrotingsformat (Partner 2)'!W39+'Begrotingsformat (Partner 3)'!W39+'Begrotingsformat (Partner 4)'!W39+'Begrotingsformat (Partner 5)'!W39+'Begrotingsformat (Partner 6)'!W39+'Begrotingsformat (Partner 7)'!W39+'Begrotingsformat (Partner 8)'!W39+'Begrotingsformat (Partner 9)'!W39+'Begrotingsformat (Partner 10)'!W39</f>
        <v>0</v>
      </c>
      <c r="X37" s="7"/>
      <c r="Y37" s="15"/>
      <c r="Z37" s="7"/>
      <c r="AA37" s="49"/>
      <c r="AB37" s="71"/>
      <c r="AD37" s="78" t="str">
        <f t="shared" si="18"/>
        <v>Activiteit 2.4, inzet eigen uren</v>
      </c>
      <c r="AE37" s="1"/>
      <c r="AF37" s="102">
        <f>'Begrotingsformat (Partner 1)'!AF39+'Begrotingsformat (Partner 2)'!AF39+'Begrotingsformat (Partner 3)'!AF39+'Begrotingsformat (Partner 4)'!AF39+'Begrotingsformat (Partner 5)'!AF39+'Begrotingsformat (Partner 6)'!AF39+'Begrotingsformat (Partner 7)'!AF39+'Begrotingsformat (Partner 8)'!AF39+'Begrotingsformat (Partner 9)'!AF39+'Begrotingsformat (Partner 10)'!AF39</f>
        <v>0</v>
      </c>
      <c r="AG37" s="103"/>
      <c r="AH37" s="14"/>
      <c r="AI37" s="142">
        <f>'Begrotingsformat (Partner 1)'!AI39+'Begrotingsformat (Partner 2)'!AI39+'Begrotingsformat (Partner 3)'!AI39+'Begrotingsformat (Partner 4)'!AI39+'Begrotingsformat (Partner 5)'!AI39+'Begrotingsformat (Partner 6)'!AI39+'Begrotingsformat (Partner 7)'!AI39+'Begrotingsformat (Partner 8)'!AI39+'Begrotingsformat (Partner 9)'!AI39+'Begrotingsformat (Partner 10)'!AI39</f>
        <v>0</v>
      </c>
      <c r="AJ37" s="7"/>
      <c r="AK37" s="15"/>
      <c r="AL37" s="7"/>
      <c r="AM37" s="49"/>
      <c r="AN37" s="71"/>
      <c r="AP37" s="78" t="str">
        <f t="shared" si="19"/>
        <v>Activiteit 2.4, inzet eigen uren</v>
      </c>
      <c r="AQ37" s="1"/>
      <c r="AR37" s="102">
        <f>'Begrotingsformat (Partner 1)'!AR39+'Begrotingsformat (Partner 2)'!AR39+'Begrotingsformat (Partner 3)'!AR39+'Begrotingsformat (Partner 4)'!AR39+'Begrotingsformat (Partner 5)'!AR39+'Begrotingsformat (Partner 6)'!AR39+'Begrotingsformat (Partner 7)'!AR39+'Begrotingsformat (Partner 8)'!AR39+'Begrotingsformat (Partner 9)'!AR39+'Begrotingsformat (Partner 10)'!AR39</f>
        <v>0</v>
      </c>
      <c r="AS37" s="103"/>
      <c r="AT37" s="14"/>
      <c r="AU37" s="142">
        <f>'Begrotingsformat (Partner 1)'!AU39+'Begrotingsformat (Partner 2)'!AU39+'Begrotingsformat (Partner 3)'!AU39+'Begrotingsformat (Partner 4)'!AU39+'Begrotingsformat (Partner 5)'!AU39+'Begrotingsformat (Partner 6)'!AU39+'Begrotingsformat (Partner 7)'!AU39+'Begrotingsformat (Partner 8)'!AU39+'Begrotingsformat (Partner 9)'!AU39+'Begrotingsformat (Partner 10)'!AU39</f>
        <v>0</v>
      </c>
      <c r="AV37" s="7"/>
      <c r="AW37" s="15"/>
      <c r="AX37" s="7"/>
      <c r="AY37" s="49"/>
      <c r="AZ37" s="71"/>
    </row>
    <row r="38" spans="3:52" s="2" customFormat="1" ht="4.5" customHeight="1" x14ac:dyDescent="0.2">
      <c r="C38" s="78"/>
      <c r="D38" s="110"/>
      <c r="F38" s="78"/>
      <c r="G38" s="6"/>
      <c r="H38" s="6"/>
      <c r="I38" s="6"/>
      <c r="J38" s="6"/>
      <c r="K38" s="84"/>
      <c r="L38" s="6"/>
      <c r="M38" s="6"/>
      <c r="N38" s="6"/>
      <c r="O38" s="50"/>
      <c r="P38" s="71"/>
      <c r="R38" s="78"/>
      <c r="S38" s="6"/>
      <c r="T38" s="6"/>
      <c r="U38" s="6"/>
      <c r="V38" s="6"/>
      <c r="W38" s="84"/>
      <c r="X38" s="6"/>
      <c r="Y38" s="6"/>
      <c r="Z38" s="6"/>
      <c r="AA38" s="50"/>
      <c r="AB38" s="71"/>
      <c r="AD38" s="78"/>
      <c r="AE38" s="6"/>
      <c r="AF38" s="6"/>
      <c r="AG38" s="6"/>
      <c r="AH38" s="6"/>
      <c r="AI38" s="84"/>
      <c r="AJ38" s="6"/>
      <c r="AK38" s="6"/>
      <c r="AL38" s="6"/>
      <c r="AM38" s="50"/>
      <c r="AN38" s="71"/>
      <c r="AP38" s="78"/>
      <c r="AQ38" s="6"/>
      <c r="AR38" s="6"/>
      <c r="AS38" s="6"/>
      <c r="AT38" s="6"/>
      <c r="AU38" s="84"/>
      <c r="AV38" s="6"/>
      <c r="AW38" s="6"/>
      <c r="AX38" s="6"/>
      <c r="AY38" s="50"/>
      <c r="AZ38" s="71"/>
    </row>
    <row r="39" spans="3:52" s="2" customFormat="1" x14ac:dyDescent="0.2">
      <c r="C39" s="78"/>
      <c r="D39" s="111">
        <f>SUM(D34:D37)</f>
        <v>0</v>
      </c>
      <c r="F39" s="78"/>
      <c r="J39" s="85" t="s">
        <v>26</v>
      </c>
      <c r="K39" s="87">
        <f>SUM(K34:K37)</f>
        <v>0</v>
      </c>
      <c r="L39" s="66"/>
      <c r="M39" s="17">
        <f>SUM(M34:M37)</f>
        <v>0</v>
      </c>
      <c r="N39" s="66"/>
      <c r="O39" s="47"/>
      <c r="P39" s="71"/>
      <c r="R39" s="78"/>
      <c r="V39" s="85" t="s">
        <v>26</v>
      </c>
      <c r="W39" s="87">
        <f>SUM(W34:W37)</f>
        <v>0</v>
      </c>
      <c r="X39" s="66"/>
      <c r="Y39" s="17">
        <f>SUM(Y34:Y37)</f>
        <v>0</v>
      </c>
      <c r="Z39" s="66"/>
      <c r="AA39" s="47"/>
      <c r="AB39" s="71"/>
      <c r="AD39" s="78"/>
      <c r="AH39" s="85" t="s">
        <v>26</v>
      </c>
      <c r="AI39" s="87">
        <f>SUM(AI34:AI37)</f>
        <v>0</v>
      </c>
      <c r="AJ39" s="66"/>
      <c r="AK39" s="17">
        <f>SUM(AK34:AK37)</f>
        <v>0</v>
      </c>
      <c r="AL39" s="66"/>
      <c r="AM39" s="47"/>
      <c r="AN39" s="71"/>
      <c r="AP39" s="78"/>
      <c r="AT39" s="85" t="s">
        <v>26</v>
      </c>
      <c r="AU39" s="87">
        <f>SUM(AU34:AU37)</f>
        <v>0</v>
      </c>
      <c r="AV39" s="66"/>
      <c r="AW39" s="17">
        <f>SUM(AW34:AW37)</f>
        <v>0</v>
      </c>
      <c r="AX39" s="66"/>
      <c r="AY39" s="47"/>
      <c r="AZ39" s="71"/>
    </row>
    <row r="40" spans="3:52" s="2" customFormat="1" x14ac:dyDescent="0.2">
      <c r="C40" s="78"/>
      <c r="D40" s="117"/>
      <c r="F40" s="78"/>
      <c r="G40" s="9" t="s">
        <v>21</v>
      </c>
      <c r="H40" s="9" t="s">
        <v>188</v>
      </c>
      <c r="I40" s="9" t="s">
        <v>189</v>
      </c>
      <c r="J40" s="4"/>
      <c r="K40" s="10"/>
      <c r="L40" s="10"/>
      <c r="M40" s="10"/>
      <c r="N40" s="10"/>
      <c r="O40" s="47"/>
      <c r="P40" s="71"/>
      <c r="R40" s="78"/>
      <c r="S40" s="9" t="s">
        <v>21</v>
      </c>
      <c r="T40" s="9" t="s">
        <v>188</v>
      </c>
      <c r="U40" s="9" t="s">
        <v>189</v>
      </c>
      <c r="V40" s="4"/>
      <c r="W40" s="10"/>
      <c r="X40" s="10"/>
      <c r="Y40" s="10"/>
      <c r="Z40" s="10"/>
      <c r="AA40" s="47"/>
      <c r="AB40" s="71"/>
      <c r="AD40" s="78"/>
      <c r="AE40" s="9" t="s">
        <v>21</v>
      </c>
      <c r="AF40" s="9" t="s">
        <v>188</v>
      </c>
      <c r="AG40" s="9" t="s">
        <v>189</v>
      </c>
      <c r="AH40" s="4"/>
      <c r="AI40" s="10"/>
      <c r="AJ40" s="10"/>
      <c r="AK40" s="10"/>
      <c r="AL40" s="10"/>
      <c r="AM40" s="47"/>
      <c r="AN40" s="71"/>
      <c r="AP40" s="78"/>
      <c r="AQ40" s="9" t="s">
        <v>21</v>
      </c>
      <c r="AR40" s="9" t="s">
        <v>188</v>
      </c>
      <c r="AS40" s="9" t="s">
        <v>189</v>
      </c>
      <c r="AT40" s="4"/>
      <c r="AU40" s="10"/>
      <c r="AV40" s="10"/>
      <c r="AW40" s="10"/>
      <c r="AX40" s="10"/>
      <c r="AY40" s="47"/>
      <c r="AZ40" s="71"/>
    </row>
    <row r="41" spans="3:52" s="2" customFormat="1" x14ac:dyDescent="0.2">
      <c r="C41" s="119" t="s">
        <v>146</v>
      </c>
      <c r="D41" s="109">
        <f>K41+W41+AI41+AU41</f>
        <v>0</v>
      </c>
      <c r="F41" s="78" t="str">
        <f>$C41</f>
        <v>Activiteit 2.1, inhuur</v>
      </c>
      <c r="G41" s="1"/>
      <c r="H41" s="102">
        <f>'Begrotingsformat (Partner 1)'!H43+'Begrotingsformat (Partner 2)'!H43+'Begrotingsformat (Partner 3)'!H43+'Begrotingsformat (Partner 4)'!H43+'Begrotingsformat (Partner 5)'!H43+'Begrotingsformat (Partner 6)'!H43+'Begrotingsformat (Partner 7)'!H43+'Begrotingsformat (Partner 8)'!H43+'Begrotingsformat (Partner 9)'!H43+'Begrotingsformat (Partner 10)'!H43</f>
        <v>0</v>
      </c>
      <c r="I41" s="103"/>
      <c r="J41" s="14"/>
      <c r="K41" s="142">
        <f>'Begrotingsformat (Partner 1)'!K43+'Begrotingsformat (Partner 2)'!K43+'Begrotingsformat (Partner 3)'!K43+'Begrotingsformat (Partner 4)'!K43+'Begrotingsformat (Partner 5)'!K43+'Begrotingsformat (Partner 6)'!K43+'Begrotingsformat (Partner 7)'!K43+'Begrotingsformat (Partner 8)'!K43+'Begrotingsformat (Partner 9)'!K43+'Begrotingsformat (Partner 10)'!K43</f>
        <v>0</v>
      </c>
      <c r="L41" s="7"/>
      <c r="M41" s="15"/>
      <c r="N41" s="7"/>
      <c r="O41" s="49"/>
      <c r="P41" s="71"/>
      <c r="R41" s="78" t="str">
        <f>$C41</f>
        <v>Activiteit 2.1, inhuur</v>
      </c>
      <c r="S41" s="1"/>
      <c r="T41" s="102">
        <f>'Begrotingsformat (Partner 1)'!T43+'Begrotingsformat (Partner 2)'!T43+'Begrotingsformat (Partner 3)'!T43+'Begrotingsformat (Partner 4)'!T43+'Begrotingsformat (Partner 5)'!T43+'Begrotingsformat (Partner 6)'!T43+'Begrotingsformat (Partner 7)'!T43+'Begrotingsformat (Partner 8)'!T43+'Begrotingsformat (Partner 9)'!T43+'Begrotingsformat (Partner 10)'!T43</f>
        <v>0</v>
      </c>
      <c r="U41" s="103"/>
      <c r="V41" s="14"/>
      <c r="W41" s="142">
        <f>'Begrotingsformat (Partner 1)'!W43+'Begrotingsformat (Partner 2)'!W43+'Begrotingsformat (Partner 3)'!W43+'Begrotingsformat (Partner 4)'!W43+'Begrotingsformat (Partner 5)'!W43+'Begrotingsformat (Partner 6)'!W43+'Begrotingsformat (Partner 7)'!W43+'Begrotingsformat (Partner 8)'!W43+'Begrotingsformat (Partner 9)'!W43+'Begrotingsformat (Partner 10)'!W43</f>
        <v>0</v>
      </c>
      <c r="X41" s="7"/>
      <c r="Y41" s="15"/>
      <c r="Z41" s="7"/>
      <c r="AA41" s="49"/>
      <c r="AB41" s="71"/>
      <c r="AD41" s="78" t="str">
        <f>$C41</f>
        <v>Activiteit 2.1, inhuur</v>
      </c>
      <c r="AE41" s="1"/>
      <c r="AF41" s="102">
        <f>'Begrotingsformat (Partner 1)'!AF43+'Begrotingsformat (Partner 2)'!AF43+'Begrotingsformat (Partner 3)'!AF43+'Begrotingsformat (Partner 4)'!AF43+'Begrotingsformat (Partner 5)'!AF43+'Begrotingsformat (Partner 6)'!AF43+'Begrotingsformat (Partner 7)'!AF43+'Begrotingsformat (Partner 8)'!AF43+'Begrotingsformat (Partner 9)'!AF43+'Begrotingsformat (Partner 10)'!AF43</f>
        <v>0</v>
      </c>
      <c r="AG41" s="103"/>
      <c r="AH41" s="14"/>
      <c r="AI41" s="142">
        <f>'Begrotingsformat (Partner 1)'!AI43+'Begrotingsformat (Partner 2)'!AI43+'Begrotingsformat (Partner 3)'!AI43+'Begrotingsformat (Partner 4)'!AI43+'Begrotingsformat (Partner 5)'!AI43+'Begrotingsformat (Partner 6)'!AI43+'Begrotingsformat (Partner 7)'!AI43+'Begrotingsformat (Partner 8)'!AI43+'Begrotingsformat (Partner 9)'!AI43+'Begrotingsformat (Partner 10)'!AI43</f>
        <v>0</v>
      </c>
      <c r="AJ41" s="7"/>
      <c r="AK41" s="15"/>
      <c r="AL41" s="7"/>
      <c r="AM41" s="49"/>
      <c r="AN41" s="71"/>
      <c r="AP41" s="78" t="str">
        <f>$C41</f>
        <v>Activiteit 2.1, inhuur</v>
      </c>
      <c r="AQ41" s="1"/>
      <c r="AR41" s="102">
        <f>'Begrotingsformat (Partner 1)'!AR43+'Begrotingsformat (Partner 2)'!AR43+'Begrotingsformat (Partner 3)'!AR43+'Begrotingsformat (Partner 4)'!AR43+'Begrotingsformat (Partner 5)'!AR43+'Begrotingsformat (Partner 6)'!AR43+'Begrotingsformat (Partner 7)'!AR43+'Begrotingsformat (Partner 8)'!AR43+'Begrotingsformat (Partner 9)'!AR43+'Begrotingsformat (Partner 10)'!AR43</f>
        <v>0</v>
      </c>
      <c r="AS41" s="103"/>
      <c r="AT41" s="14"/>
      <c r="AU41" s="142">
        <f>'Begrotingsformat (Partner 1)'!AU43+'Begrotingsformat (Partner 2)'!AU43+'Begrotingsformat (Partner 3)'!AU43+'Begrotingsformat (Partner 4)'!AU43+'Begrotingsformat (Partner 5)'!AU43+'Begrotingsformat (Partner 6)'!AU43+'Begrotingsformat (Partner 7)'!AU43+'Begrotingsformat (Partner 8)'!AU43+'Begrotingsformat (Partner 9)'!AU43+'Begrotingsformat (Partner 10)'!AU43</f>
        <v>0</v>
      </c>
      <c r="AV41" s="7"/>
      <c r="AW41" s="15"/>
      <c r="AX41" s="7"/>
      <c r="AY41" s="49"/>
      <c r="AZ41" s="71"/>
    </row>
    <row r="42" spans="3:52" s="2" customFormat="1" x14ac:dyDescent="0.2">
      <c r="C42" s="119" t="s">
        <v>181</v>
      </c>
      <c r="D42" s="109">
        <f t="shared" ref="D42:D44" si="20">K42+W42+AI42+AU42</f>
        <v>0</v>
      </c>
      <c r="F42" s="78" t="str">
        <f t="shared" ref="F42:F44" si="21">$C42</f>
        <v>Activiteit 2.2, inhuur</v>
      </c>
      <c r="G42" s="1"/>
      <c r="H42" s="102">
        <f>'Begrotingsformat (Partner 1)'!H44+'Begrotingsformat (Partner 2)'!H44+'Begrotingsformat (Partner 3)'!H44+'Begrotingsformat (Partner 4)'!H44+'Begrotingsformat (Partner 5)'!H44+'Begrotingsformat (Partner 6)'!H44+'Begrotingsformat (Partner 7)'!H44+'Begrotingsformat (Partner 8)'!H44+'Begrotingsformat (Partner 9)'!H44+'Begrotingsformat (Partner 10)'!H44</f>
        <v>0</v>
      </c>
      <c r="I42" s="103"/>
      <c r="J42" s="14"/>
      <c r="K42" s="142">
        <f>'Begrotingsformat (Partner 1)'!K44+'Begrotingsformat (Partner 2)'!K44+'Begrotingsformat (Partner 3)'!K44+'Begrotingsformat (Partner 4)'!K44+'Begrotingsformat (Partner 5)'!K44+'Begrotingsformat (Partner 6)'!K44+'Begrotingsformat (Partner 7)'!K44+'Begrotingsformat (Partner 8)'!K44+'Begrotingsformat (Partner 9)'!K44+'Begrotingsformat (Partner 10)'!K44</f>
        <v>0</v>
      </c>
      <c r="L42" s="7"/>
      <c r="M42" s="15"/>
      <c r="N42" s="7"/>
      <c r="O42" s="49"/>
      <c r="P42" s="71"/>
      <c r="R42" s="78" t="str">
        <f t="shared" ref="R42:R44" si="22">$C42</f>
        <v>Activiteit 2.2, inhuur</v>
      </c>
      <c r="S42" s="1"/>
      <c r="T42" s="102">
        <f>'Begrotingsformat (Partner 1)'!T44+'Begrotingsformat (Partner 2)'!T44+'Begrotingsformat (Partner 3)'!T44+'Begrotingsformat (Partner 4)'!T44+'Begrotingsformat (Partner 5)'!T44+'Begrotingsformat (Partner 6)'!T44+'Begrotingsformat (Partner 7)'!T44+'Begrotingsformat (Partner 8)'!T44+'Begrotingsformat (Partner 9)'!T44+'Begrotingsformat (Partner 10)'!T44</f>
        <v>0</v>
      </c>
      <c r="U42" s="103"/>
      <c r="V42" s="14"/>
      <c r="W42" s="142">
        <f>'Begrotingsformat (Partner 1)'!W44+'Begrotingsformat (Partner 2)'!W44+'Begrotingsformat (Partner 3)'!W44+'Begrotingsformat (Partner 4)'!W44+'Begrotingsformat (Partner 5)'!W44+'Begrotingsformat (Partner 6)'!W44+'Begrotingsformat (Partner 7)'!W44+'Begrotingsformat (Partner 8)'!W44+'Begrotingsformat (Partner 9)'!W44+'Begrotingsformat (Partner 10)'!W44</f>
        <v>0</v>
      </c>
      <c r="X42" s="7"/>
      <c r="Y42" s="15"/>
      <c r="Z42" s="7"/>
      <c r="AA42" s="49"/>
      <c r="AB42" s="71"/>
      <c r="AD42" s="78" t="str">
        <f t="shared" ref="AD42:AD44" si="23">$C42</f>
        <v>Activiteit 2.2, inhuur</v>
      </c>
      <c r="AE42" s="1"/>
      <c r="AF42" s="102">
        <f>'Begrotingsformat (Partner 1)'!AF44+'Begrotingsformat (Partner 2)'!AF44+'Begrotingsformat (Partner 3)'!AF44+'Begrotingsformat (Partner 4)'!AF44+'Begrotingsformat (Partner 5)'!AF44+'Begrotingsformat (Partner 6)'!AF44+'Begrotingsformat (Partner 7)'!AF44+'Begrotingsformat (Partner 8)'!AF44+'Begrotingsformat (Partner 9)'!AF44+'Begrotingsformat (Partner 10)'!AF44</f>
        <v>0</v>
      </c>
      <c r="AG42" s="103"/>
      <c r="AH42" s="14"/>
      <c r="AI42" s="142">
        <f>'Begrotingsformat (Partner 1)'!AI44+'Begrotingsformat (Partner 2)'!AI44+'Begrotingsformat (Partner 3)'!AI44+'Begrotingsformat (Partner 4)'!AI44+'Begrotingsformat (Partner 5)'!AI44+'Begrotingsformat (Partner 6)'!AI44+'Begrotingsformat (Partner 7)'!AI44+'Begrotingsformat (Partner 8)'!AI44+'Begrotingsformat (Partner 9)'!AI44+'Begrotingsformat (Partner 10)'!AI44</f>
        <v>0</v>
      </c>
      <c r="AJ42" s="7"/>
      <c r="AK42" s="15"/>
      <c r="AL42" s="7"/>
      <c r="AM42" s="49"/>
      <c r="AN42" s="71"/>
      <c r="AP42" s="78" t="str">
        <f t="shared" ref="AP42:AP44" si="24">$C42</f>
        <v>Activiteit 2.2, inhuur</v>
      </c>
      <c r="AQ42" s="1"/>
      <c r="AR42" s="102">
        <f>'Begrotingsformat (Partner 1)'!AR44+'Begrotingsformat (Partner 2)'!AR44+'Begrotingsformat (Partner 3)'!AR44+'Begrotingsformat (Partner 4)'!AR44+'Begrotingsformat (Partner 5)'!AR44+'Begrotingsformat (Partner 6)'!AR44+'Begrotingsformat (Partner 7)'!AR44+'Begrotingsformat (Partner 8)'!AR44+'Begrotingsformat (Partner 9)'!AR44+'Begrotingsformat (Partner 10)'!AR44</f>
        <v>0</v>
      </c>
      <c r="AS42" s="103"/>
      <c r="AT42" s="14"/>
      <c r="AU42" s="142">
        <f>'Begrotingsformat (Partner 1)'!AU44+'Begrotingsformat (Partner 2)'!AU44+'Begrotingsformat (Partner 3)'!AU44+'Begrotingsformat (Partner 4)'!AU44+'Begrotingsformat (Partner 5)'!AU44+'Begrotingsformat (Partner 6)'!AU44+'Begrotingsformat (Partner 7)'!AU44+'Begrotingsformat (Partner 8)'!AU44+'Begrotingsformat (Partner 9)'!AU44+'Begrotingsformat (Partner 10)'!AU44</f>
        <v>0</v>
      </c>
      <c r="AV42" s="7"/>
      <c r="AW42" s="15"/>
      <c r="AX42" s="7"/>
      <c r="AY42" s="49"/>
      <c r="AZ42" s="71"/>
    </row>
    <row r="43" spans="3:52" s="2" customFormat="1" x14ac:dyDescent="0.2">
      <c r="C43" s="119" t="s">
        <v>147</v>
      </c>
      <c r="D43" s="109">
        <f t="shared" si="20"/>
        <v>0</v>
      </c>
      <c r="F43" s="78" t="str">
        <f t="shared" si="21"/>
        <v>Activiteit 2.3, inhuur</v>
      </c>
      <c r="G43" s="1"/>
      <c r="H43" s="102">
        <f>'Begrotingsformat (Partner 1)'!H45+'Begrotingsformat (Partner 2)'!H45+'Begrotingsformat (Partner 3)'!H45+'Begrotingsformat (Partner 4)'!H45+'Begrotingsformat (Partner 5)'!H45+'Begrotingsformat (Partner 6)'!H45+'Begrotingsformat (Partner 7)'!H45+'Begrotingsformat (Partner 8)'!H45+'Begrotingsformat (Partner 9)'!H45+'Begrotingsformat (Partner 10)'!H45</f>
        <v>0</v>
      </c>
      <c r="I43" s="103"/>
      <c r="J43" s="14"/>
      <c r="K43" s="142">
        <f>'Begrotingsformat (Partner 1)'!K45+'Begrotingsformat (Partner 2)'!K45+'Begrotingsformat (Partner 3)'!K45+'Begrotingsformat (Partner 4)'!K45+'Begrotingsformat (Partner 5)'!K45+'Begrotingsformat (Partner 6)'!K45+'Begrotingsformat (Partner 7)'!K45+'Begrotingsformat (Partner 8)'!K45+'Begrotingsformat (Partner 9)'!K45+'Begrotingsformat (Partner 10)'!K45</f>
        <v>0</v>
      </c>
      <c r="L43" s="7"/>
      <c r="M43" s="15"/>
      <c r="N43" s="7"/>
      <c r="O43" s="49"/>
      <c r="P43" s="71"/>
      <c r="R43" s="78" t="str">
        <f t="shared" si="22"/>
        <v>Activiteit 2.3, inhuur</v>
      </c>
      <c r="S43" s="1"/>
      <c r="T43" s="102">
        <f>'Begrotingsformat (Partner 1)'!T45+'Begrotingsformat (Partner 2)'!T45+'Begrotingsformat (Partner 3)'!T45+'Begrotingsformat (Partner 4)'!T45+'Begrotingsformat (Partner 5)'!T45+'Begrotingsformat (Partner 6)'!T45+'Begrotingsformat (Partner 7)'!T45+'Begrotingsformat (Partner 8)'!T45+'Begrotingsformat (Partner 9)'!T45+'Begrotingsformat (Partner 10)'!T45</f>
        <v>0</v>
      </c>
      <c r="U43" s="103"/>
      <c r="V43" s="14"/>
      <c r="W43" s="142">
        <f>'Begrotingsformat (Partner 1)'!W45+'Begrotingsformat (Partner 2)'!W45+'Begrotingsformat (Partner 3)'!W45+'Begrotingsformat (Partner 4)'!W45+'Begrotingsformat (Partner 5)'!W45+'Begrotingsformat (Partner 6)'!W45+'Begrotingsformat (Partner 7)'!W45+'Begrotingsformat (Partner 8)'!W45+'Begrotingsformat (Partner 9)'!W45+'Begrotingsformat (Partner 10)'!W45</f>
        <v>0</v>
      </c>
      <c r="X43" s="7"/>
      <c r="Y43" s="15"/>
      <c r="Z43" s="7"/>
      <c r="AA43" s="49"/>
      <c r="AB43" s="71"/>
      <c r="AD43" s="78" t="str">
        <f t="shared" si="23"/>
        <v>Activiteit 2.3, inhuur</v>
      </c>
      <c r="AE43" s="1"/>
      <c r="AF43" s="102">
        <f>'Begrotingsformat (Partner 1)'!AF45+'Begrotingsformat (Partner 2)'!AF45+'Begrotingsformat (Partner 3)'!AF45+'Begrotingsformat (Partner 4)'!AF45+'Begrotingsformat (Partner 5)'!AF45+'Begrotingsformat (Partner 6)'!AF45+'Begrotingsformat (Partner 7)'!AF45+'Begrotingsformat (Partner 8)'!AF45+'Begrotingsformat (Partner 9)'!AF45+'Begrotingsformat (Partner 10)'!AF45</f>
        <v>0</v>
      </c>
      <c r="AG43" s="103"/>
      <c r="AH43" s="14"/>
      <c r="AI43" s="142">
        <f>'Begrotingsformat (Partner 1)'!AI45+'Begrotingsformat (Partner 2)'!AI45+'Begrotingsformat (Partner 3)'!AI45+'Begrotingsformat (Partner 4)'!AI45+'Begrotingsformat (Partner 5)'!AI45+'Begrotingsformat (Partner 6)'!AI45+'Begrotingsformat (Partner 7)'!AI45+'Begrotingsformat (Partner 8)'!AI45+'Begrotingsformat (Partner 9)'!AI45+'Begrotingsformat (Partner 10)'!AI45</f>
        <v>0</v>
      </c>
      <c r="AJ43" s="7"/>
      <c r="AK43" s="15"/>
      <c r="AL43" s="7"/>
      <c r="AM43" s="49"/>
      <c r="AN43" s="71"/>
      <c r="AP43" s="78" t="str">
        <f t="shared" si="24"/>
        <v>Activiteit 2.3, inhuur</v>
      </c>
      <c r="AQ43" s="1"/>
      <c r="AR43" s="102">
        <f>'Begrotingsformat (Partner 1)'!AR45+'Begrotingsformat (Partner 2)'!AR45+'Begrotingsformat (Partner 3)'!AR45+'Begrotingsformat (Partner 4)'!AR45+'Begrotingsformat (Partner 5)'!AR45+'Begrotingsformat (Partner 6)'!AR45+'Begrotingsformat (Partner 7)'!AR45+'Begrotingsformat (Partner 8)'!AR45+'Begrotingsformat (Partner 9)'!AR45+'Begrotingsformat (Partner 10)'!AR45</f>
        <v>0</v>
      </c>
      <c r="AS43" s="103"/>
      <c r="AT43" s="14"/>
      <c r="AU43" s="142">
        <f>'Begrotingsformat (Partner 1)'!AU45+'Begrotingsformat (Partner 2)'!AU45+'Begrotingsformat (Partner 3)'!AU45+'Begrotingsformat (Partner 4)'!AU45+'Begrotingsformat (Partner 5)'!AU45+'Begrotingsformat (Partner 6)'!AU45+'Begrotingsformat (Partner 7)'!AU45+'Begrotingsformat (Partner 8)'!AU45+'Begrotingsformat (Partner 9)'!AU45+'Begrotingsformat (Partner 10)'!AU45</f>
        <v>0</v>
      </c>
      <c r="AV43" s="7"/>
      <c r="AW43" s="15"/>
      <c r="AX43" s="7"/>
      <c r="AY43" s="49"/>
      <c r="AZ43" s="71"/>
    </row>
    <row r="44" spans="3:52" s="2" customFormat="1" x14ac:dyDescent="0.2">
      <c r="C44" s="119" t="s">
        <v>182</v>
      </c>
      <c r="D44" s="109">
        <f t="shared" si="20"/>
        <v>0</v>
      </c>
      <c r="F44" s="78" t="str">
        <f t="shared" si="21"/>
        <v>Activiteit 2.4, inhuur</v>
      </c>
      <c r="G44" s="1"/>
      <c r="H44" s="102">
        <f>'Begrotingsformat (Partner 1)'!H46+'Begrotingsformat (Partner 2)'!H46+'Begrotingsformat (Partner 3)'!H46+'Begrotingsformat (Partner 4)'!H46+'Begrotingsformat (Partner 5)'!H46+'Begrotingsformat (Partner 6)'!H46+'Begrotingsformat (Partner 7)'!H46+'Begrotingsformat (Partner 8)'!H46+'Begrotingsformat (Partner 9)'!H46+'Begrotingsformat (Partner 10)'!H46</f>
        <v>0</v>
      </c>
      <c r="I44" s="103"/>
      <c r="J44" s="14"/>
      <c r="K44" s="142">
        <f>'Begrotingsformat (Partner 1)'!K46+'Begrotingsformat (Partner 2)'!K46+'Begrotingsformat (Partner 3)'!K46+'Begrotingsformat (Partner 4)'!K46+'Begrotingsformat (Partner 5)'!K46+'Begrotingsformat (Partner 6)'!K46+'Begrotingsformat (Partner 7)'!K46+'Begrotingsformat (Partner 8)'!K46+'Begrotingsformat (Partner 9)'!K46+'Begrotingsformat (Partner 10)'!K46</f>
        <v>0</v>
      </c>
      <c r="L44" s="7"/>
      <c r="M44" s="15"/>
      <c r="N44" s="7"/>
      <c r="O44" s="49"/>
      <c r="P44" s="71"/>
      <c r="R44" s="78" t="str">
        <f t="shared" si="22"/>
        <v>Activiteit 2.4, inhuur</v>
      </c>
      <c r="S44" s="1"/>
      <c r="T44" s="102">
        <f>'Begrotingsformat (Partner 1)'!T46+'Begrotingsformat (Partner 2)'!T46+'Begrotingsformat (Partner 3)'!T46+'Begrotingsformat (Partner 4)'!T46+'Begrotingsformat (Partner 5)'!T46+'Begrotingsformat (Partner 6)'!T46+'Begrotingsformat (Partner 7)'!T46+'Begrotingsformat (Partner 8)'!T46+'Begrotingsformat (Partner 9)'!T46+'Begrotingsformat (Partner 10)'!T46</f>
        <v>0</v>
      </c>
      <c r="U44" s="103"/>
      <c r="V44" s="14"/>
      <c r="W44" s="142">
        <f>'Begrotingsformat (Partner 1)'!W46+'Begrotingsformat (Partner 2)'!W46+'Begrotingsformat (Partner 3)'!W46+'Begrotingsformat (Partner 4)'!W46+'Begrotingsformat (Partner 5)'!W46+'Begrotingsformat (Partner 6)'!W46+'Begrotingsformat (Partner 7)'!W46+'Begrotingsformat (Partner 8)'!W46+'Begrotingsformat (Partner 9)'!W46+'Begrotingsformat (Partner 10)'!W46</f>
        <v>0</v>
      </c>
      <c r="X44" s="7"/>
      <c r="Y44" s="15"/>
      <c r="Z44" s="7"/>
      <c r="AA44" s="49"/>
      <c r="AB44" s="71"/>
      <c r="AD44" s="78" t="str">
        <f t="shared" si="23"/>
        <v>Activiteit 2.4, inhuur</v>
      </c>
      <c r="AE44" s="1"/>
      <c r="AF44" s="102">
        <f>'Begrotingsformat (Partner 1)'!AF46+'Begrotingsformat (Partner 2)'!AF46+'Begrotingsformat (Partner 3)'!AF46+'Begrotingsformat (Partner 4)'!AF46+'Begrotingsformat (Partner 5)'!AF46+'Begrotingsformat (Partner 6)'!AF46+'Begrotingsformat (Partner 7)'!AF46+'Begrotingsformat (Partner 8)'!AF46+'Begrotingsformat (Partner 9)'!AF46+'Begrotingsformat (Partner 10)'!AF46</f>
        <v>0</v>
      </c>
      <c r="AG44" s="103"/>
      <c r="AH44" s="14"/>
      <c r="AI44" s="142">
        <f>'Begrotingsformat (Partner 1)'!AI46+'Begrotingsformat (Partner 2)'!AI46+'Begrotingsformat (Partner 3)'!AI46+'Begrotingsformat (Partner 4)'!AI46+'Begrotingsformat (Partner 5)'!AI46+'Begrotingsformat (Partner 6)'!AI46+'Begrotingsformat (Partner 7)'!AI46+'Begrotingsformat (Partner 8)'!AI46+'Begrotingsformat (Partner 9)'!AI46+'Begrotingsformat (Partner 10)'!AI46</f>
        <v>0</v>
      </c>
      <c r="AJ44" s="7"/>
      <c r="AK44" s="15"/>
      <c r="AL44" s="7"/>
      <c r="AM44" s="49"/>
      <c r="AN44" s="71"/>
      <c r="AP44" s="78" t="str">
        <f t="shared" si="24"/>
        <v>Activiteit 2.4, inhuur</v>
      </c>
      <c r="AQ44" s="1"/>
      <c r="AR44" s="102">
        <f>'Begrotingsformat (Partner 1)'!AR46+'Begrotingsformat (Partner 2)'!AR46+'Begrotingsformat (Partner 3)'!AR46+'Begrotingsformat (Partner 4)'!AR46+'Begrotingsformat (Partner 5)'!AR46+'Begrotingsformat (Partner 6)'!AR46+'Begrotingsformat (Partner 7)'!AR46+'Begrotingsformat (Partner 8)'!AR46+'Begrotingsformat (Partner 9)'!AR46+'Begrotingsformat (Partner 10)'!AR46</f>
        <v>0</v>
      </c>
      <c r="AS44" s="103"/>
      <c r="AT44" s="14"/>
      <c r="AU44" s="142">
        <f>'Begrotingsformat (Partner 1)'!AU46+'Begrotingsformat (Partner 2)'!AU46+'Begrotingsformat (Partner 3)'!AU46+'Begrotingsformat (Partner 4)'!AU46+'Begrotingsformat (Partner 5)'!AU46+'Begrotingsformat (Partner 6)'!AU46+'Begrotingsformat (Partner 7)'!AU46+'Begrotingsformat (Partner 8)'!AU46+'Begrotingsformat (Partner 9)'!AU46+'Begrotingsformat (Partner 10)'!AU46</f>
        <v>0</v>
      </c>
      <c r="AV44" s="7"/>
      <c r="AW44" s="15"/>
      <c r="AX44" s="7"/>
      <c r="AY44" s="49"/>
      <c r="AZ44" s="71"/>
    </row>
    <row r="45" spans="3:52" s="2" customFormat="1" ht="4.5" customHeight="1" x14ac:dyDescent="0.2">
      <c r="C45" s="78"/>
      <c r="D45" s="110"/>
      <c r="F45" s="78"/>
      <c r="G45" s="6"/>
      <c r="H45" s="6"/>
      <c r="I45" s="6"/>
      <c r="J45" s="6"/>
      <c r="K45" s="84"/>
      <c r="L45" s="6"/>
      <c r="M45" s="6"/>
      <c r="N45" s="6"/>
      <c r="O45" s="50"/>
      <c r="P45" s="71"/>
      <c r="R45" s="78"/>
      <c r="S45" s="6"/>
      <c r="T45" s="6"/>
      <c r="U45" s="6"/>
      <c r="V45" s="6"/>
      <c r="W45" s="84"/>
      <c r="X45" s="6"/>
      <c r="Y45" s="6"/>
      <c r="Z45" s="6"/>
      <c r="AA45" s="50"/>
      <c r="AB45" s="71"/>
      <c r="AD45" s="78"/>
      <c r="AE45" s="6"/>
      <c r="AF45" s="6"/>
      <c r="AG45" s="6"/>
      <c r="AH45" s="6"/>
      <c r="AI45" s="84"/>
      <c r="AJ45" s="6"/>
      <c r="AK45" s="6"/>
      <c r="AL45" s="6"/>
      <c r="AM45" s="50"/>
      <c r="AN45" s="71"/>
      <c r="AP45" s="78"/>
      <c r="AQ45" s="6"/>
      <c r="AR45" s="6"/>
      <c r="AS45" s="6"/>
      <c r="AT45" s="6"/>
      <c r="AU45" s="84"/>
      <c r="AV45" s="6"/>
      <c r="AW45" s="6"/>
      <c r="AX45" s="6"/>
      <c r="AY45" s="50"/>
      <c r="AZ45" s="71"/>
    </row>
    <row r="46" spans="3:52" s="2" customFormat="1" x14ac:dyDescent="0.2">
      <c r="C46" s="78"/>
      <c r="D46" s="111">
        <f>SUM(D41:D44)</f>
        <v>0</v>
      </c>
      <c r="F46" s="78"/>
      <c r="J46" s="85" t="s">
        <v>26</v>
      </c>
      <c r="K46" s="87">
        <f>SUM(K41:K44)</f>
        <v>0</v>
      </c>
      <c r="L46" s="66"/>
      <c r="M46" s="17">
        <f>SUM(M41:M44)</f>
        <v>0</v>
      </c>
      <c r="N46" s="66"/>
      <c r="O46" s="47"/>
      <c r="P46" s="71"/>
      <c r="R46" s="78"/>
      <c r="V46" s="85" t="s">
        <v>26</v>
      </c>
      <c r="W46" s="87">
        <f>SUM(W41:W44)</f>
        <v>0</v>
      </c>
      <c r="X46" s="66"/>
      <c r="Y46" s="17">
        <f>SUM(Y41:Y44)</f>
        <v>0</v>
      </c>
      <c r="Z46" s="66"/>
      <c r="AA46" s="47"/>
      <c r="AB46" s="71"/>
      <c r="AD46" s="78"/>
      <c r="AH46" s="85" t="s">
        <v>26</v>
      </c>
      <c r="AI46" s="87">
        <f>SUM(AI41:AI44)</f>
        <v>0</v>
      </c>
      <c r="AJ46" s="66"/>
      <c r="AK46" s="17">
        <f>SUM(AK41:AK44)</f>
        <v>0</v>
      </c>
      <c r="AL46" s="66"/>
      <c r="AM46" s="47"/>
      <c r="AN46" s="71"/>
      <c r="AP46" s="78"/>
      <c r="AT46" s="85" t="s">
        <v>26</v>
      </c>
      <c r="AU46" s="87">
        <f>SUM(AU41:AU44)</f>
        <v>0</v>
      </c>
      <c r="AV46" s="66"/>
      <c r="AW46" s="17">
        <f>SUM(AW41:AW44)</f>
        <v>0</v>
      </c>
      <c r="AX46" s="66"/>
      <c r="AY46" s="47"/>
      <c r="AZ46" s="71"/>
    </row>
    <row r="47" spans="3:52" s="2" customFormat="1" x14ac:dyDescent="0.2">
      <c r="C47" s="78"/>
      <c r="D47" s="117"/>
      <c r="F47" s="78"/>
      <c r="G47" s="92" t="s">
        <v>21</v>
      </c>
      <c r="H47" s="2" t="s">
        <v>22</v>
      </c>
      <c r="I47" s="2" t="s">
        <v>59</v>
      </c>
      <c r="J47" s="4"/>
      <c r="K47" s="10"/>
      <c r="L47" s="10"/>
      <c r="M47" s="10"/>
      <c r="N47" s="10"/>
      <c r="O47" s="47"/>
      <c r="P47" s="71"/>
      <c r="R47" s="78"/>
      <c r="S47" s="92" t="s">
        <v>21</v>
      </c>
      <c r="T47" s="2" t="s">
        <v>22</v>
      </c>
      <c r="U47" s="2" t="s">
        <v>59</v>
      </c>
      <c r="V47" s="4"/>
      <c r="W47" s="10"/>
      <c r="X47" s="10"/>
      <c r="Y47" s="10"/>
      <c r="Z47" s="10"/>
      <c r="AA47" s="47"/>
      <c r="AB47" s="71"/>
      <c r="AD47" s="78"/>
      <c r="AE47" s="92" t="s">
        <v>21</v>
      </c>
      <c r="AF47" s="2" t="s">
        <v>22</v>
      </c>
      <c r="AG47" s="2" t="s">
        <v>59</v>
      </c>
      <c r="AH47" s="4"/>
      <c r="AI47" s="10"/>
      <c r="AJ47" s="10"/>
      <c r="AK47" s="10"/>
      <c r="AL47" s="10"/>
      <c r="AM47" s="47"/>
      <c r="AN47" s="71"/>
      <c r="AP47" s="78"/>
      <c r="AQ47" s="92" t="s">
        <v>21</v>
      </c>
      <c r="AR47" s="2" t="s">
        <v>22</v>
      </c>
      <c r="AS47" s="2" t="s">
        <v>59</v>
      </c>
      <c r="AT47" s="4"/>
      <c r="AU47" s="10"/>
      <c r="AV47" s="10"/>
      <c r="AW47" s="10"/>
      <c r="AX47" s="10"/>
      <c r="AY47" s="47"/>
      <c r="AZ47" s="71"/>
    </row>
    <row r="48" spans="3:52" s="2" customFormat="1" x14ac:dyDescent="0.2">
      <c r="C48" s="119" t="s">
        <v>190</v>
      </c>
      <c r="D48" s="109">
        <f>K48+W48+AI48+AU48</f>
        <v>0</v>
      </c>
      <c r="F48" s="78" t="str">
        <f>$C48</f>
        <v>Activiteit 2.1, kosten</v>
      </c>
      <c r="G48" s="1"/>
      <c r="H48" s="102">
        <f>'Begrotingsformat (Partner 1)'!H50+'Begrotingsformat (Partner 2)'!H50+'Begrotingsformat (Partner 3)'!H50+'Begrotingsformat (Partner 4)'!H50+'Begrotingsformat (Partner 5)'!H50+'Begrotingsformat (Partner 6)'!H50+'Begrotingsformat (Partner 7)'!H50+'Begrotingsformat (Partner 8)'!H50+'Begrotingsformat (Partner 9)'!H50+'Begrotingsformat (Partner 10)'!H50</f>
        <v>0</v>
      </c>
      <c r="I48" s="103"/>
      <c r="J48" s="85"/>
      <c r="K48" s="142">
        <f>'Begrotingsformat (Partner 1)'!K50+'Begrotingsformat (Partner 2)'!K50+'Begrotingsformat (Partner 3)'!K50+'Begrotingsformat (Partner 4)'!K50+'Begrotingsformat (Partner 5)'!K50+'Begrotingsformat (Partner 6)'!K50+'Begrotingsformat (Partner 7)'!K50+'Begrotingsformat (Partner 8)'!K50+'Begrotingsformat (Partner 9)'!K50+'Begrotingsformat (Partner 10)'!K50</f>
        <v>0</v>
      </c>
      <c r="L48" s="66"/>
      <c r="M48" s="17"/>
      <c r="N48" s="66"/>
      <c r="O48" s="49"/>
      <c r="P48" s="71"/>
      <c r="R48" s="78" t="str">
        <f>$C48</f>
        <v>Activiteit 2.1, kosten</v>
      </c>
      <c r="S48" s="1"/>
      <c r="T48" s="102">
        <f>'Begrotingsformat (Partner 1)'!T50+'Begrotingsformat (Partner 2)'!T50+'Begrotingsformat (Partner 3)'!T50+'Begrotingsformat (Partner 4)'!T50+'Begrotingsformat (Partner 5)'!T50+'Begrotingsformat (Partner 6)'!T50+'Begrotingsformat (Partner 7)'!T50+'Begrotingsformat (Partner 8)'!T50+'Begrotingsformat (Partner 9)'!T50+'Begrotingsformat (Partner 10)'!T50</f>
        <v>0</v>
      </c>
      <c r="U48" s="103"/>
      <c r="V48" s="85"/>
      <c r="W48" s="142">
        <f>'Begrotingsformat (Partner 1)'!W50+'Begrotingsformat (Partner 2)'!W50+'Begrotingsformat (Partner 3)'!W50+'Begrotingsformat (Partner 4)'!W50+'Begrotingsformat (Partner 5)'!W50+'Begrotingsformat (Partner 6)'!W50+'Begrotingsformat (Partner 7)'!W50+'Begrotingsformat (Partner 8)'!W50+'Begrotingsformat (Partner 9)'!W50+'Begrotingsformat (Partner 10)'!W50</f>
        <v>0</v>
      </c>
      <c r="X48" s="66"/>
      <c r="Y48" s="17"/>
      <c r="Z48" s="66"/>
      <c r="AA48" s="49"/>
      <c r="AB48" s="71"/>
      <c r="AD48" s="78" t="str">
        <f>$C48</f>
        <v>Activiteit 2.1, kosten</v>
      </c>
      <c r="AE48" s="1"/>
      <c r="AF48" s="102">
        <f>'Begrotingsformat (Partner 1)'!AF50+'Begrotingsformat (Partner 2)'!AF50+'Begrotingsformat (Partner 3)'!AF50+'Begrotingsformat (Partner 4)'!AF50+'Begrotingsformat (Partner 5)'!AF50+'Begrotingsformat (Partner 6)'!AF50+'Begrotingsformat (Partner 7)'!AF50+'Begrotingsformat (Partner 8)'!AF50+'Begrotingsformat (Partner 9)'!AF50+'Begrotingsformat (Partner 10)'!AF50</f>
        <v>0</v>
      </c>
      <c r="AG48" s="103"/>
      <c r="AH48" s="85"/>
      <c r="AI48" s="142">
        <f>'Begrotingsformat (Partner 1)'!AI50+'Begrotingsformat (Partner 2)'!AI50+'Begrotingsformat (Partner 3)'!AI50+'Begrotingsformat (Partner 4)'!AI50+'Begrotingsformat (Partner 5)'!AI50+'Begrotingsformat (Partner 6)'!AI50+'Begrotingsformat (Partner 7)'!AI50+'Begrotingsformat (Partner 8)'!AI50+'Begrotingsformat (Partner 9)'!AI50+'Begrotingsformat (Partner 10)'!AI50</f>
        <v>0</v>
      </c>
      <c r="AJ48" s="66"/>
      <c r="AK48" s="17"/>
      <c r="AL48" s="66"/>
      <c r="AM48" s="49"/>
      <c r="AN48" s="71"/>
      <c r="AP48" s="78" t="str">
        <f>$C48</f>
        <v>Activiteit 2.1, kosten</v>
      </c>
      <c r="AQ48" s="1"/>
      <c r="AR48" s="102">
        <f>'Begrotingsformat (Partner 1)'!AR50+'Begrotingsformat (Partner 2)'!AR50+'Begrotingsformat (Partner 3)'!AR50+'Begrotingsformat (Partner 4)'!AR50+'Begrotingsformat (Partner 5)'!AR50+'Begrotingsformat (Partner 6)'!AR50+'Begrotingsformat (Partner 7)'!AR50+'Begrotingsformat (Partner 8)'!AR50+'Begrotingsformat (Partner 9)'!AR50+'Begrotingsformat (Partner 10)'!AR50</f>
        <v>0</v>
      </c>
      <c r="AS48" s="103"/>
      <c r="AT48" s="85"/>
      <c r="AU48" s="142">
        <f>'Begrotingsformat (Partner 1)'!AU50+'Begrotingsformat (Partner 2)'!AU50+'Begrotingsformat (Partner 3)'!AU50+'Begrotingsformat (Partner 4)'!AU50+'Begrotingsformat (Partner 5)'!AU50+'Begrotingsformat (Partner 6)'!AU50+'Begrotingsformat (Partner 7)'!AU50+'Begrotingsformat (Partner 8)'!AU50+'Begrotingsformat (Partner 9)'!AU50+'Begrotingsformat (Partner 10)'!AU50</f>
        <v>0</v>
      </c>
      <c r="AV48" s="66"/>
      <c r="AW48" s="17"/>
      <c r="AX48" s="66"/>
      <c r="AY48" s="49"/>
      <c r="AZ48" s="71"/>
    </row>
    <row r="49" spans="3:52" s="2" customFormat="1" x14ac:dyDescent="0.2">
      <c r="C49" s="119" t="s">
        <v>191</v>
      </c>
      <c r="D49" s="109">
        <f t="shared" ref="D49:D51" si="25">K49+W49+AI49+AU49</f>
        <v>0</v>
      </c>
      <c r="F49" s="78" t="str">
        <f t="shared" ref="F49:F51" si="26">$C49</f>
        <v>Activiteit 2.2, kosten</v>
      </c>
      <c r="G49" s="1"/>
      <c r="H49" s="102">
        <f>'Begrotingsformat (Partner 1)'!H51+'Begrotingsformat (Partner 2)'!H51+'Begrotingsformat (Partner 3)'!H51+'Begrotingsformat (Partner 4)'!H51+'Begrotingsformat (Partner 5)'!H51+'Begrotingsformat (Partner 6)'!H51+'Begrotingsformat (Partner 7)'!H51+'Begrotingsformat (Partner 8)'!H51+'Begrotingsformat (Partner 9)'!H51+'Begrotingsformat (Partner 10)'!H51</f>
        <v>0</v>
      </c>
      <c r="I49" s="103"/>
      <c r="J49" s="85"/>
      <c r="K49" s="142">
        <f>'Begrotingsformat (Partner 1)'!K51+'Begrotingsformat (Partner 2)'!K51+'Begrotingsformat (Partner 3)'!K51+'Begrotingsformat (Partner 4)'!K51+'Begrotingsformat (Partner 5)'!K51+'Begrotingsformat (Partner 6)'!K51+'Begrotingsformat (Partner 7)'!K51+'Begrotingsformat (Partner 8)'!K51+'Begrotingsformat (Partner 9)'!K51+'Begrotingsformat (Partner 10)'!K51</f>
        <v>0</v>
      </c>
      <c r="L49" s="66"/>
      <c r="M49" s="17"/>
      <c r="N49" s="66"/>
      <c r="O49" s="49"/>
      <c r="P49" s="71"/>
      <c r="R49" s="78" t="str">
        <f t="shared" ref="R49:R51" si="27">$C49</f>
        <v>Activiteit 2.2, kosten</v>
      </c>
      <c r="S49" s="1"/>
      <c r="T49" s="102">
        <f>'Begrotingsformat (Partner 1)'!T51+'Begrotingsformat (Partner 2)'!T51+'Begrotingsformat (Partner 3)'!T51+'Begrotingsformat (Partner 4)'!T51+'Begrotingsformat (Partner 5)'!T51+'Begrotingsformat (Partner 6)'!T51+'Begrotingsformat (Partner 7)'!T51+'Begrotingsformat (Partner 8)'!T51+'Begrotingsformat (Partner 9)'!T51+'Begrotingsformat (Partner 10)'!T51</f>
        <v>0</v>
      </c>
      <c r="U49" s="103"/>
      <c r="V49" s="85"/>
      <c r="W49" s="142">
        <f>'Begrotingsformat (Partner 1)'!W51+'Begrotingsformat (Partner 2)'!W51+'Begrotingsformat (Partner 3)'!W51+'Begrotingsformat (Partner 4)'!W51+'Begrotingsformat (Partner 5)'!W51+'Begrotingsformat (Partner 6)'!W51+'Begrotingsformat (Partner 7)'!W51+'Begrotingsformat (Partner 8)'!W51+'Begrotingsformat (Partner 9)'!W51+'Begrotingsformat (Partner 10)'!W51</f>
        <v>0</v>
      </c>
      <c r="X49" s="66"/>
      <c r="Y49" s="17"/>
      <c r="Z49" s="66"/>
      <c r="AA49" s="49"/>
      <c r="AB49" s="71"/>
      <c r="AD49" s="78" t="str">
        <f t="shared" ref="AD49:AD51" si="28">$C49</f>
        <v>Activiteit 2.2, kosten</v>
      </c>
      <c r="AE49" s="1"/>
      <c r="AF49" s="102">
        <f>'Begrotingsformat (Partner 1)'!AF51+'Begrotingsformat (Partner 2)'!AF51+'Begrotingsformat (Partner 3)'!AF51+'Begrotingsformat (Partner 4)'!AF51+'Begrotingsformat (Partner 5)'!AF51+'Begrotingsformat (Partner 6)'!AF51+'Begrotingsformat (Partner 7)'!AF51+'Begrotingsformat (Partner 8)'!AF51+'Begrotingsformat (Partner 9)'!AF51+'Begrotingsformat (Partner 10)'!AF51</f>
        <v>0</v>
      </c>
      <c r="AG49" s="103"/>
      <c r="AH49" s="85"/>
      <c r="AI49" s="142">
        <f>'Begrotingsformat (Partner 1)'!AI51+'Begrotingsformat (Partner 2)'!AI51+'Begrotingsformat (Partner 3)'!AI51+'Begrotingsformat (Partner 4)'!AI51+'Begrotingsformat (Partner 5)'!AI51+'Begrotingsformat (Partner 6)'!AI51+'Begrotingsformat (Partner 7)'!AI51+'Begrotingsformat (Partner 8)'!AI51+'Begrotingsformat (Partner 9)'!AI51+'Begrotingsformat (Partner 10)'!AI51</f>
        <v>0</v>
      </c>
      <c r="AJ49" s="66"/>
      <c r="AK49" s="17"/>
      <c r="AL49" s="66"/>
      <c r="AM49" s="49"/>
      <c r="AN49" s="71"/>
      <c r="AP49" s="78" t="str">
        <f t="shared" ref="AP49:AP51" si="29">$C49</f>
        <v>Activiteit 2.2, kosten</v>
      </c>
      <c r="AQ49" s="1"/>
      <c r="AR49" s="102">
        <f>'Begrotingsformat (Partner 1)'!AR51+'Begrotingsformat (Partner 2)'!AR51+'Begrotingsformat (Partner 3)'!AR51+'Begrotingsformat (Partner 4)'!AR51+'Begrotingsformat (Partner 5)'!AR51+'Begrotingsformat (Partner 6)'!AR51+'Begrotingsformat (Partner 7)'!AR51+'Begrotingsformat (Partner 8)'!AR51+'Begrotingsformat (Partner 9)'!AR51+'Begrotingsformat (Partner 10)'!AR51</f>
        <v>0</v>
      </c>
      <c r="AS49" s="103"/>
      <c r="AT49" s="85"/>
      <c r="AU49" s="142">
        <f>'Begrotingsformat (Partner 1)'!AU51+'Begrotingsformat (Partner 2)'!AU51+'Begrotingsformat (Partner 3)'!AU51+'Begrotingsformat (Partner 4)'!AU51+'Begrotingsformat (Partner 5)'!AU51+'Begrotingsformat (Partner 6)'!AU51+'Begrotingsformat (Partner 7)'!AU51+'Begrotingsformat (Partner 8)'!AU51+'Begrotingsformat (Partner 9)'!AU51+'Begrotingsformat (Partner 10)'!AU51</f>
        <v>0</v>
      </c>
      <c r="AV49" s="66"/>
      <c r="AW49" s="17"/>
      <c r="AX49" s="66"/>
      <c r="AY49" s="49"/>
      <c r="AZ49" s="71"/>
    </row>
    <row r="50" spans="3:52" s="2" customFormat="1" x14ac:dyDescent="0.2">
      <c r="C50" s="119" t="s">
        <v>192</v>
      </c>
      <c r="D50" s="109">
        <f t="shared" si="25"/>
        <v>0</v>
      </c>
      <c r="F50" s="78" t="str">
        <f t="shared" si="26"/>
        <v>Activiteit 2.3, kosten</v>
      </c>
      <c r="G50" s="1"/>
      <c r="H50" s="102">
        <f>'Begrotingsformat (Partner 1)'!H52+'Begrotingsformat (Partner 2)'!H52+'Begrotingsformat (Partner 3)'!H52+'Begrotingsformat (Partner 4)'!H52+'Begrotingsformat (Partner 5)'!H52+'Begrotingsformat (Partner 6)'!H52+'Begrotingsformat (Partner 7)'!H52+'Begrotingsformat (Partner 8)'!H52+'Begrotingsformat (Partner 9)'!H52+'Begrotingsformat (Partner 10)'!H52</f>
        <v>0</v>
      </c>
      <c r="I50" s="103"/>
      <c r="J50" s="85"/>
      <c r="K50" s="142">
        <f>'Begrotingsformat (Partner 1)'!K52+'Begrotingsformat (Partner 2)'!K52+'Begrotingsformat (Partner 3)'!K52+'Begrotingsformat (Partner 4)'!K52+'Begrotingsformat (Partner 5)'!K52+'Begrotingsformat (Partner 6)'!K52+'Begrotingsformat (Partner 7)'!K52+'Begrotingsformat (Partner 8)'!K52+'Begrotingsformat (Partner 9)'!K52+'Begrotingsformat (Partner 10)'!K52</f>
        <v>0</v>
      </c>
      <c r="L50" s="66"/>
      <c r="M50" s="17"/>
      <c r="N50" s="66"/>
      <c r="O50" s="49"/>
      <c r="P50" s="71"/>
      <c r="R50" s="78" t="str">
        <f t="shared" si="27"/>
        <v>Activiteit 2.3, kosten</v>
      </c>
      <c r="S50" s="1"/>
      <c r="T50" s="102">
        <f>'Begrotingsformat (Partner 1)'!T52+'Begrotingsformat (Partner 2)'!T52+'Begrotingsformat (Partner 3)'!T52+'Begrotingsformat (Partner 4)'!T52+'Begrotingsformat (Partner 5)'!T52+'Begrotingsformat (Partner 6)'!T52+'Begrotingsformat (Partner 7)'!T52+'Begrotingsformat (Partner 8)'!T52+'Begrotingsformat (Partner 9)'!T52+'Begrotingsformat (Partner 10)'!T52</f>
        <v>0</v>
      </c>
      <c r="U50" s="103"/>
      <c r="V50" s="85"/>
      <c r="W50" s="142">
        <f>'Begrotingsformat (Partner 1)'!W52+'Begrotingsformat (Partner 2)'!W52+'Begrotingsformat (Partner 3)'!W52+'Begrotingsformat (Partner 4)'!W52+'Begrotingsformat (Partner 5)'!W52+'Begrotingsformat (Partner 6)'!W52+'Begrotingsformat (Partner 7)'!W52+'Begrotingsformat (Partner 8)'!W52+'Begrotingsformat (Partner 9)'!W52+'Begrotingsformat (Partner 10)'!W52</f>
        <v>0</v>
      </c>
      <c r="X50" s="66"/>
      <c r="Y50" s="17"/>
      <c r="Z50" s="66"/>
      <c r="AA50" s="49"/>
      <c r="AB50" s="71"/>
      <c r="AD50" s="78" t="str">
        <f t="shared" si="28"/>
        <v>Activiteit 2.3, kosten</v>
      </c>
      <c r="AE50" s="1"/>
      <c r="AF50" s="102">
        <f>'Begrotingsformat (Partner 1)'!AF52+'Begrotingsformat (Partner 2)'!AF52+'Begrotingsformat (Partner 3)'!AF52+'Begrotingsformat (Partner 4)'!AF52+'Begrotingsformat (Partner 5)'!AF52+'Begrotingsformat (Partner 6)'!AF52+'Begrotingsformat (Partner 7)'!AF52+'Begrotingsformat (Partner 8)'!AF52+'Begrotingsformat (Partner 9)'!AF52+'Begrotingsformat (Partner 10)'!AF52</f>
        <v>0</v>
      </c>
      <c r="AG50" s="103"/>
      <c r="AH50" s="85"/>
      <c r="AI50" s="142">
        <f>'Begrotingsformat (Partner 1)'!AI52+'Begrotingsformat (Partner 2)'!AI52+'Begrotingsformat (Partner 3)'!AI52+'Begrotingsformat (Partner 4)'!AI52+'Begrotingsformat (Partner 5)'!AI52+'Begrotingsformat (Partner 6)'!AI52+'Begrotingsformat (Partner 7)'!AI52+'Begrotingsformat (Partner 8)'!AI52+'Begrotingsformat (Partner 9)'!AI52+'Begrotingsformat (Partner 10)'!AI52</f>
        <v>0</v>
      </c>
      <c r="AJ50" s="66"/>
      <c r="AK50" s="17"/>
      <c r="AL50" s="66"/>
      <c r="AM50" s="49"/>
      <c r="AN50" s="71"/>
      <c r="AP50" s="78" t="str">
        <f t="shared" si="29"/>
        <v>Activiteit 2.3, kosten</v>
      </c>
      <c r="AQ50" s="1"/>
      <c r="AR50" s="102">
        <f>'Begrotingsformat (Partner 1)'!AR52+'Begrotingsformat (Partner 2)'!AR52+'Begrotingsformat (Partner 3)'!AR52+'Begrotingsformat (Partner 4)'!AR52+'Begrotingsformat (Partner 5)'!AR52+'Begrotingsformat (Partner 6)'!AR52+'Begrotingsformat (Partner 7)'!AR52+'Begrotingsformat (Partner 8)'!AR52+'Begrotingsformat (Partner 9)'!AR52+'Begrotingsformat (Partner 10)'!AR52</f>
        <v>0</v>
      </c>
      <c r="AS50" s="103"/>
      <c r="AT50" s="85"/>
      <c r="AU50" s="142">
        <f>'Begrotingsformat (Partner 1)'!AU52+'Begrotingsformat (Partner 2)'!AU52+'Begrotingsformat (Partner 3)'!AU52+'Begrotingsformat (Partner 4)'!AU52+'Begrotingsformat (Partner 5)'!AU52+'Begrotingsformat (Partner 6)'!AU52+'Begrotingsformat (Partner 7)'!AU52+'Begrotingsformat (Partner 8)'!AU52+'Begrotingsformat (Partner 9)'!AU52+'Begrotingsformat (Partner 10)'!AU52</f>
        <v>0</v>
      </c>
      <c r="AV50" s="66"/>
      <c r="AW50" s="17"/>
      <c r="AX50" s="66"/>
      <c r="AY50" s="49"/>
      <c r="AZ50" s="71"/>
    </row>
    <row r="51" spans="3:52" s="2" customFormat="1" x14ac:dyDescent="0.2">
      <c r="C51" s="119" t="s">
        <v>193</v>
      </c>
      <c r="D51" s="109">
        <f t="shared" si="25"/>
        <v>0</v>
      </c>
      <c r="F51" s="78" t="str">
        <f t="shared" si="26"/>
        <v>Activiteit 2.4, kosten</v>
      </c>
      <c r="G51" s="1"/>
      <c r="H51" s="102">
        <f>'Begrotingsformat (Partner 1)'!H53+'Begrotingsformat (Partner 2)'!H53+'Begrotingsformat (Partner 3)'!H53+'Begrotingsformat (Partner 4)'!H53+'Begrotingsformat (Partner 5)'!H53+'Begrotingsformat (Partner 6)'!H53+'Begrotingsformat (Partner 7)'!H53+'Begrotingsformat (Partner 8)'!H53+'Begrotingsformat (Partner 9)'!H53+'Begrotingsformat (Partner 10)'!H53</f>
        <v>0</v>
      </c>
      <c r="I51" s="103"/>
      <c r="J51" s="85"/>
      <c r="K51" s="142">
        <f>'Begrotingsformat (Partner 1)'!K53+'Begrotingsformat (Partner 2)'!K53+'Begrotingsformat (Partner 3)'!K53+'Begrotingsformat (Partner 4)'!K53+'Begrotingsformat (Partner 5)'!K53+'Begrotingsformat (Partner 6)'!K53+'Begrotingsformat (Partner 7)'!K53+'Begrotingsformat (Partner 8)'!K53+'Begrotingsformat (Partner 9)'!K53+'Begrotingsformat (Partner 10)'!K53</f>
        <v>0</v>
      </c>
      <c r="L51" s="66"/>
      <c r="M51" s="17"/>
      <c r="N51" s="66"/>
      <c r="O51" s="49"/>
      <c r="P51" s="71"/>
      <c r="R51" s="78" t="str">
        <f t="shared" si="27"/>
        <v>Activiteit 2.4, kosten</v>
      </c>
      <c r="S51" s="1"/>
      <c r="T51" s="102">
        <f>'Begrotingsformat (Partner 1)'!T53+'Begrotingsformat (Partner 2)'!T53+'Begrotingsformat (Partner 3)'!T53+'Begrotingsformat (Partner 4)'!T53+'Begrotingsformat (Partner 5)'!T53+'Begrotingsformat (Partner 6)'!T53+'Begrotingsformat (Partner 7)'!T53+'Begrotingsformat (Partner 8)'!T53+'Begrotingsformat (Partner 9)'!T53+'Begrotingsformat (Partner 10)'!T53</f>
        <v>0</v>
      </c>
      <c r="U51" s="103"/>
      <c r="V51" s="85"/>
      <c r="W51" s="142">
        <f>'Begrotingsformat (Partner 1)'!W53+'Begrotingsformat (Partner 2)'!W53+'Begrotingsformat (Partner 3)'!W53+'Begrotingsformat (Partner 4)'!W53+'Begrotingsformat (Partner 5)'!W53+'Begrotingsformat (Partner 6)'!W53+'Begrotingsformat (Partner 7)'!W53+'Begrotingsformat (Partner 8)'!W53+'Begrotingsformat (Partner 9)'!W53+'Begrotingsformat (Partner 10)'!W53</f>
        <v>0</v>
      </c>
      <c r="X51" s="66"/>
      <c r="Y51" s="17"/>
      <c r="Z51" s="66"/>
      <c r="AA51" s="49"/>
      <c r="AB51" s="71"/>
      <c r="AD51" s="78" t="str">
        <f t="shared" si="28"/>
        <v>Activiteit 2.4, kosten</v>
      </c>
      <c r="AE51" s="1"/>
      <c r="AF51" s="102">
        <f>'Begrotingsformat (Partner 1)'!AF53+'Begrotingsformat (Partner 2)'!AF53+'Begrotingsformat (Partner 3)'!AF53+'Begrotingsformat (Partner 4)'!AF53+'Begrotingsformat (Partner 5)'!AF53+'Begrotingsformat (Partner 6)'!AF53+'Begrotingsformat (Partner 7)'!AF53+'Begrotingsformat (Partner 8)'!AF53+'Begrotingsformat (Partner 9)'!AF53+'Begrotingsformat (Partner 10)'!AF53</f>
        <v>0</v>
      </c>
      <c r="AG51" s="103"/>
      <c r="AH51" s="85"/>
      <c r="AI51" s="142">
        <f>'Begrotingsformat (Partner 1)'!AI53+'Begrotingsformat (Partner 2)'!AI53+'Begrotingsformat (Partner 3)'!AI53+'Begrotingsformat (Partner 4)'!AI53+'Begrotingsformat (Partner 5)'!AI53+'Begrotingsformat (Partner 6)'!AI53+'Begrotingsformat (Partner 7)'!AI53+'Begrotingsformat (Partner 8)'!AI53+'Begrotingsformat (Partner 9)'!AI53+'Begrotingsformat (Partner 10)'!AI53</f>
        <v>0</v>
      </c>
      <c r="AJ51" s="66"/>
      <c r="AK51" s="17"/>
      <c r="AL51" s="66"/>
      <c r="AM51" s="49"/>
      <c r="AN51" s="71"/>
      <c r="AP51" s="78" t="str">
        <f t="shared" si="29"/>
        <v>Activiteit 2.4, kosten</v>
      </c>
      <c r="AQ51" s="1"/>
      <c r="AR51" s="102">
        <f>'Begrotingsformat (Partner 1)'!AR53+'Begrotingsformat (Partner 2)'!AR53+'Begrotingsformat (Partner 3)'!AR53+'Begrotingsformat (Partner 4)'!AR53+'Begrotingsformat (Partner 5)'!AR53+'Begrotingsformat (Partner 6)'!AR53+'Begrotingsformat (Partner 7)'!AR53+'Begrotingsformat (Partner 8)'!AR53+'Begrotingsformat (Partner 9)'!AR53+'Begrotingsformat (Partner 10)'!AR53</f>
        <v>0</v>
      </c>
      <c r="AS51" s="103"/>
      <c r="AT51" s="85"/>
      <c r="AU51" s="142">
        <f>'Begrotingsformat (Partner 1)'!AU53+'Begrotingsformat (Partner 2)'!AU53+'Begrotingsformat (Partner 3)'!AU53+'Begrotingsformat (Partner 4)'!AU53+'Begrotingsformat (Partner 5)'!AU53+'Begrotingsformat (Partner 6)'!AU53+'Begrotingsformat (Partner 7)'!AU53+'Begrotingsformat (Partner 8)'!AU53+'Begrotingsformat (Partner 9)'!AU53+'Begrotingsformat (Partner 10)'!AU53</f>
        <v>0</v>
      </c>
      <c r="AV51" s="66"/>
      <c r="AW51" s="17"/>
      <c r="AX51" s="66"/>
      <c r="AY51" s="49"/>
      <c r="AZ51" s="71"/>
    </row>
    <row r="52" spans="3:52" s="2" customFormat="1" x14ac:dyDescent="0.2">
      <c r="C52" s="78"/>
      <c r="D52" s="113"/>
      <c r="F52" s="78"/>
      <c r="G52" s="6"/>
      <c r="H52" s="6"/>
      <c r="I52" s="6"/>
      <c r="J52" s="85"/>
      <c r="K52" s="6"/>
      <c r="L52" s="66"/>
      <c r="M52" s="17"/>
      <c r="N52" s="66"/>
      <c r="O52" s="50"/>
      <c r="P52" s="71"/>
      <c r="R52" s="78"/>
      <c r="S52" s="6"/>
      <c r="T52" s="6"/>
      <c r="U52" s="6"/>
      <c r="V52" s="85"/>
      <c r="W52" s="6"/>
      <c r="X52" s="66"/>
      <c r="Y52" s="17"/>
      <c r="Z52" s="66"/>
      <c r="AA52" s="50"/>
      <c r="AB52" s="71"/>
      <c r="AD52" s="78"/>
      <c r="AE52" s="6"/>
      <c r="AF52" s="6"/>
      <c r="AG52" s="6"/>
      <c r="AH52" s="85"/>
      <c r="AI52" s="6"/>
      <c r="AJ52" s="66"/>
      <c r="AK52" s="17"/>
      <c r="AL52" s="66"/>
      <c r="AM52" s="50"/>
      <c r="AN52" s="71"/>
      <c r="AP52" s="78"/>
      <c r="AQ52" s="6"/>
      <c r="AR52" s="6"/>
      <c r="AS52" s="6"/>
      <c r="AT52" s="85"/>
      <c r="AU52" s="6"/>
      <c r="AV52" s="66"/>
      <c r="AW52" s="17"/>
      <c r="AX52" s="66"/>
      <c r="AY52" s="50"/>
      <c r="AZ52" s="71"/>
    </row>
    <row r="53" spans="3:52" s="2" customFormat="1" x14ac:dyDescent="0.2">
      <c r="C53" s="78"/>
      <c r="D53" s="111">
        <f>SUM(D48:D51)</f>
        <v>0</v>
      </c>
      <c r="F53" s="78"/>
      <c r="G53" s="6"/>
      <c r="H53" s="6"/>
      <c r="I53" s="6"/>
      <c r="J53" s="85" t="s">
        <v>26</v>
      </c>
      <c r="K53" s="87">
        <f>SUM(K48:K51)</f>
        <v>0</v>
      </c>
      <c r="L53" s="66"/>
      <c r="M53" s="17"/>
      <c r="N53" s="66"/>
      <c r="O53" s="50"/>
      <c r="P53" s="71"/>
      <c r="R53" s="78"/>
      <c r="S53" s="6"/>
      <c r="T53" s="6"/>
      <c r="U53" s="6"/>
      <c r="V53" s="85" t="s">
        <v>26</v>
      </c>
      <c r="W53" s="87">
        <f>SUM(W48:W51)</f>
        <v>0</v>
      </c>
      <c r="X53" s="66"/>
      <c r="Y53" s="17"/>
      <c r="Z53" s="66"/>
      <c r="AA53" s="50"/>
      <c r="AB53" s="71"/>
      <c r="AD53" s="78"/>
      <c r="AE53" s="6"/>
      <c r="AF53" s="6"/>
      <c r="AG53" s="6"/>
      <c r="AH53" s="85" t="s">
        <v>26</v>
      </c>
      <c r="AI53" s="87">
        <f>SUM(AI48:AI51)</f>
        <v>0</v>
      </c>
      <c r="AJ53" s="66"/>
      <c r="AK53" s="17"/>
      <c r="AL53" s="66"/>
      <c r="AM53" s="50"/>
      <c r="AN53" s="71"/>
      <c r="AP53" s="78"/>
      <c r="AQ53" s="6"/>
      <c r="AR53" s="6"/>
      <c r="AS53" s="6"/>
      <c r="AT53" s="85" t="s">
        <v>26</v>
      </c>
      <c r="AU53" s="87">
        <f>SUM(AU48:AU51)</f>
        <v>0</v>
      </c>
      <c r="AV53" s="66"/>
      <c r="AW53" s="17"/>
      <c r="AX53" s="66"/>
      <c r="AY53" s="50"/>
      <c r="AZ53" s="71"/>
    </row>
    <row r="54" spans="3:52" s="2" customFormat="1" x14ac:dyDescent="0.2">
      <c r="C54" s="78"/>
      <c r="D54" s="139"/>
      <c r="F54" s="78"/>
      <c r="G54" s="6"/>
      <c r="H54" s="6"/>
      <c r="I54" s="6"/>
      <c r="J54" s="16"/>
      <c r="K54" s="67"/>
      <c r="L54" s="67"/>
      <c r="M54" s="67"/>
      <c r="N54" s="67"/>
      <c r="O54" s="50"/>
      <c r="P54" s="71"/>
      <c r="R54" s="78"/>
      <c r="S54" s="6"/>
      <c r="T54" s="6"/>
      <c r="U54" s="6"/>
      <c r="V54" s="16"/>
      <c r="W54" s="67"/>
      <c r="X54" s="67"/>
      <c r="Y54" s="67"/>
      <c r="Z54" s="67"/>
      <c r="AA54" s="50"/>
      <c r="AB54" s="71"/>
      <c r="AD54" s="78"/>
      <c r="AE54" s="6"/>
      <c r="AF54" s="6"/>
      <c r="AG54" s="6"/>
      <c r="AH54" s="16"/>
      <c r="AI54" s="67"/>
      <c r="AJ54" s="67"/>
      <c r="AK54" s="67"/>
      <c r="AL54" s="67"/>
      <c r="AM54" s="50"/>
      <c r="AN54" s="71"/>
      <c r="AP54" s="78"/>
      <c r="AQ54" s="6"/>
      <c r="AR54" s="6"/>
      <c r="AS54" s="6"/>
      <c r="AT54" s="16"/>
      <c r="AU54" s="67"/>
      <c r="AV54" s="67"/>
      <c r="AW54" s="67"/>
      <c r="AX54" s="67"/>
      <c r="AY54" s="50"/>
      <c r="AZ54" s="71"/>
    </row>
    <row r="55" spans="3:52" s="2" customFormat="1" ht="4.1500000000000004" customHeight="1" x14ac:dyDescent="0.2">
      <c r="C55" s="78"/>
      <c r="D55" s="117"/>
      <c r="F55" s="78"/>
      <c r="G55" s="11"/>
      <c r="H55" s="11"/>
      <c r="I55" s="11"/>
      <c r="J55" s="19"/>
      <c r="K55" s="68"/>
      <c r="L55" s="68"/>
      <c r="M55" s="68"/>
      <c r="N55" s="68"/>
      <c r="O55" s="50"/>
      <c r="P55" s="71"/>
      <c r="R55" s="78"/>
      <c r="S55" s="11"/>
      <c r="T55" s="11"/>
      <c r="U55" s="11"/>
      <c r="V55" s="19"/>
      <c r="W55" s="68"/>
      <c r="X55" s="68"/>
      <c r="Y55" s="68"/>
      <c r="Z55" s="68"/>
      <c r="AA55" s="50"/>
      <c r="AB55" s="71"/>
      <c r="AD55" s="78"/>
      <c r="AE55" s="11"/>
      <c r="AF55" s="11"/>
      <c r="AG55" s="11"/>
      <c r="AH55" s="19"/>
      <c r="AI55" s="68"/>
      <c r="AJ55" s="68"/>
      <c r="AK55" s="68"/>
      <c r="AL55" s="68"/>
      <c r="AM55" s="50"/>
      <c r="AN55" s="71"/>
      <c r="AP55" s="78"/>
      <c r="AQ55" s="11"/>
      <c r="AR55" s="11"/>
      <c r="AS55" s="11"/>
      <c r="AT55" s="19"/>
      <c r="AU55" s="68"/>
      <c r="AV55" s="68"/>
      <c r="AW55" s="68"/>
      <c r="AX55" s="68"/>
      <c r="AY55" s="50"/>
      <c r="AZ55" s="71"/>
    </row>
    <row r="56" spans="3:52" s="2" customFormat="1" ht="13.5" thickBot="1" x14ac:dyDescent="0.25">
      <c r="C56" s="128" t="s">
        <v>111</v>
      </c>
      <c r="D56" s="115">
        <f>D39+D46+D53</f>
        <v>0</v>
      </c>
      <c r="F56" s="120"/>
      <c r="G56" s="23"/>
      <c r="H56" s="23"/>
      <c r="I56" s="23"/>
      <c r="J56" s="86" t="s">
        <v>324</v>
      </c>
      <c r="K56" s="88">
        <f>K39+K46+K53</f>
        <v>0</v>
      </c>
      <c r="L56" s="73"/>
      <c r="M56" s="72" t="e">
        <f>M39+M46+#REF!+#REF!+#REF!</f>
        <v>#REF!</v>
      </c>
      <c r="N56" s="73"/>
      <c r="O56" s="51"/>
      <c r="P56" s="74"/>
      <c r="R56" s="120"/>
      <c r="S56" s="23"/>
      <c r="T56" s="23"/>
      <c r="U56" s="23"/>
      <c r="V56" s="86" t="s">
        <v>335</v>
      </c>
      <c r="W56" s="88">
        <f>W39+W46+W53</f>
        <v>0</v>
      </c>
      <c r="X56" s="73"/>
      <c r="Y56" s="72" t="e">
        <f>Y39+Y46+#REF!+#REF!+#REF!</f>
        <v>#REF!</v>
      </c>
      <c r="Z56" s="73"/>
      <c r="AA56" s="51"/>
      <c r="AB56" s="74"/>
      <c r="AD56" s="120"/>
      <c r="AE56" s="23"/>
      <c r="AF56" s="23"/>
      <c r="AG56" s="23"/>
      <c r="AH56" s="86" t="s">
        <v>346</v>
      </c>
      <c r="AI56" s="88">
        <f>AI39+AI46+AI53</f>
        <v>0</v>
      </c>
      <c r="AJ56" s="73"/>
      <c r="AK56" s="72" t="e">
        <f>AK39+AK46+#REF!+#REF!+#REF!</f>
        <v>#REF!</v>
      </c>
      <c r="AL56" s="73"/>
      <c r="AM56" s="51"/>
      <c r="AN56" s="74"/>
      <c r="AP56" s="120"/>
      <c r="AQ56" s="23"/>
      <c r="AR56" s="23"/>
      <c r="AS56" s="23"/>
      <c r="AT56" s="86" t="s">
        <v>369</v>
      </c>
      <c r="AU56" s="88">
        <f>AU39+AU46+AU53</f>
        <v>0</v>
      </c>
      <c r="AV56" s="73"/>
      <c r="AW56" s="72" t="e">
        <f>AW39+AW46+#REF!+#REF!+#REF!</f>
        <v>#REF!</v>
      </c>
      <c r="AX56" s="73"/>
      <c r="AY56" s="51"/>
      <c r="AZ56" s="74"/>
    </row>
    <row r="57" spans="3:52" ht="13.5" thickBot="1" x14ac:dyDescent="0.25">
      <c r="O57"/>
      <c r="AA57"/>
      <c r="AM57"/>
      <c r="AY57"/>
    </row>
    <row r="58" spans="3:52" s="2" customFormat="1" ht="15" x14ac:dyDescent="0.25">
      <c r="C58" s="76" t="s">
        <v>70</v>
      </c>
      <c r="D58" s="116"/>
      <c r="F58" s="76" t="s">
        <v>123</v>
      </c>
      <c r="G58" s="79"/>
      <c r="H58" s="79"/>
      <c r="I58" s="79"/>
      <c r="J58" s="69"/>
      <c r="K58" s="79"/>
      <c r="L58" s="80"/>
      <c r="M58" s="79"/>
      <c r="N58" s="80"/>
      <c r="O58" s="81"/>
      <c r="P58" s="70"/>
      <c r="R58" s="76" t="s">
        <v>123</v>
      </c>
      <c r="S58" s="79"/>
      <c r="T58" s="79"/>
      <c r="U58" s="79"/>
      <c r="V58" s="69"/>
      <c r="W58" s="79"/>
      <c r="X58" s="80"/>
      <c r="Y58" s="79"/>
      <c r="Z58" s="80"/>
      <c r="AA58" s="81"/>
      <c r="AB58" s="70"/>
      <c r="AD58" s="76" t="s">
        <v>123</v>
      </c>
      <c r="AE58" s="79"/>
      <c r="AF58" s="79"/>
      <c r="AG58" s="79"/>
      <c r="AH58" s="69"/>
      <c r="AI58" s="79"/>
      <c r="AJ58" s="80"/>
      <c r="AK58" s="79"/>
      <c r="AL58" s="80"/>
      <c r="AM58" s="81"/>
      <c r="AN58" s="70"/>
      <c r="AP58" s="76" t="s">
        <v>123</v>
      </c>
      <c r="AQ58" s="79"/>
      <c r="AR58" s="79"/>
      <c r="AS58" s="79"/>
      <c r="AT58" s="69"/>
      <c r="AU58" s="79"/>
      <c r="AV58" s="80"/>
      <c r="AW58" s="79"/>
      <c r="AX58" s="80"/>
      <c r="AY58" s="81"/>
      <c r="AZ58" s="70"/>
    </row>
    <row r="59" spans="3:52" s="2" customFormat="1" x14ac:dyDescent="0.2">
      <c r="C59" s="77"/>
      <c r="D59" s="108" t="s">
        <v>20</v>
      </c>
      <c r="F59" s="77"/>
      <c r="G59" s="9" t="s">
        <v>21</v>
      </c>
      <c r="H59" s="9" t="s">
        <v>22</v>
      </c>
      <c r="I59" s="9" t="s">
        <v>23</v>
      </c>
      <c r="J59" s="4"/>
      <c r="K59" t="s">
        <v>20</v>
      </c>
      <c r="L59" s="10"/>
      <c r="M59" t="s">
        <v>24</v>
      </c>
      <c r="N59" s="10"/>
      <c r="O59" s="48" t="s">
        <v>25</v>
      </c>
      <c r="P59" s="71"/>
      <c r="R59" s="77"/>
      <c r="S59" s="9" t="s">
        <v>21</v>
      </c>
      <c r="T59" s="9" t="s">
        <v>22</v>
      </c>
      <c r="U59" s="9" t="s">
        <v>23</v>
      </c>
      <c r="V59" s="4"/>
      <c r="W59" t="s">
        <v>20</v>
      </c>
      <c r="X59" s="10"/>
      <c r="Y59" t="s">
        <v>24</v>
      </c>
      <c r="Z59" s="10"/>
      <c r="AA59" s="48" t="s">
        <v>25</v>
      </c>
      <c r="AB59" s="71"/>
      <c r="AD59" s="77"/>
      <c r="AE59" s="9" t="s">
        <v>21</v>
      </c>
      <c r="AF59" s="9" t="s">
        <v>22</v>
      </c>
      <c r="AG59" s="9" t="s">
        <v>23</v>
      </c>
      <c r="AH59" s="4"/>
      <c r="AI59" t="s">
        <v>20</v>
      </c>
      <c r="AJ59" s="10"/>
      <c r="AK59" t="s">
        <v>24</v>
      </c>
      <c r="AL59" s="10"/>
      <c r="AM59" s="48" t="s">
        <v>25</v>
      </c>
      <c r="AN59" s="71"/>
      <c r="AP59" s="77"/>
      <c r="AQ59" s="9" t="s">
        <v>21</v>
      </c>
      <c r="AR59" s="9" t="s">
        <v>22</v>
      </c>
      <c r="AS59" s="9" t="s">
        <v>23</v>
      </c>
      <c r="AT59" s="4"/>
      <c r="AU59" t="s">
        <v>20</v>
      </c>
      <c r="AV59" s="10"/>
      <c r="AW59" t="s">
        <v>24</v>
      </c>
      <c r="AX59" s="10"/>
      <c r="AY59" s="48" t="s">
        <v>25</v>
      </c>
      <c r="AZ59" s="71"/>
    </row>
    <row r="60" spans="3:52" s="2" customFormat="1" x14ac:dyDescent="0.2">
      <c r="C60" s="78" t="s">
        <v>71</v>
      </c>
      <c r="D60" s="109">
        <f>K60+W60+AI60+AU60</f>
        <v>0</v>
      </c>
      <c r="F60" s="78" t="str">
        <f>$C60</f>
        <v>Activiteit 3.1, inzet eigen uren</v>
      </c>
      <c r="G60" s="1"/>
      <c r="H60" s="102">
        <f>'Begrotingsformat (Partner 1)'!H62+'Begrotingsformat (Partner 2)'!H62+'Begrotingsformat (Partner 3)'!H62+'Begrotingsformat (Partner 4)'!H62+'Begrotingsformat (Partner 5)'!H62+'Begrotingsformat (Partner 6)'!H62+'Begrotingsformat (Partner 7)'!H62+'Begrotingsformat (Partner 8)'!H62+'Begrotingsformat (Partner 9)'!H62+'Begrotingsformat (Partner 10)'!H62</f>
        <v>0</v>
      </c>
      <c r="I60" s="103"/>
      <c r="J60" s="14"/>
      <c r="K60" s="142">
        <f>'Begrotingsformat (Partner 1)'!K62+'Begrotingsformat (Partner 2)'!K62+'Begrotingsformat (Partner 3)'!K62+'Begrotingsformat (Partner 4)'!K62+'Begrotingsformat (Partner 5)'!K62+'Begrotingsformat (Partner 6)'!K62+'Begrotingsformat (Partner 7)'!K62+'Begrotingsformat (Partner 8)'!K62+'Begrotingsformat (Partner 9)'!K62+'Begrotingsformat (Partner 10)'!K62</f>
        <v>0</v>
      </c>
      <c r="L60" s="7"/>
      <c r="M60" s="15"/>
      <c r="N60" s="7"/>
      <c r="O60" s="49"/>
      <c r="P60" s="71"/>
      <c r="R60" s="78" t="str">
        <f>$C60</f>
        <v>Activiteit 3.1, inzet eigen uren</v>
      </c>
      <c r="S60" s="1"/>
      <c r="T60" s="102">
        <f>'Begrotingsformat (Partner 1)'!T62+'Begrotingsformat (Partner 2)'!T62+'Begrotingsformat (Partner 3)'!T62+'Begrotingsformat (Partner 4)'!T62+'Begrotingsformat (Partner 5)'!T62+'Begrotingsformat (Partner 6)'!T62+'Begrotingsformat (Partner 7)'!T62+'Begrotingsformat (Partner 8)'!T62+'Begrotingsformat (Partner 9)'!T62+'Begrotingsformat (Partner 10)'!T62</f>
        <v>0</v>
      </c>
      <c r="U60" s="103"/>
      <c r="V60" s="14"/>
      <c r="W60" s="142">
        <f>'Begrotingsformat (Partner 1)'!W62+'Begrotingsformat (Partner 2)'!W62+'Begrotingsformat (Partner 3)'!W62+'Begrotingsformat (Partner 4)'!W62+'Begrotingsformat (Partner 5)'!W62+'Begrotingsformat (Partner 6)'!W62+'Begrotingsformat (Partner 7)'!W62+'Begrotingsformat (Partner 8)'!W62+'Begrotingsformat (Partner 9)'!W62+'Begrotingsformat (Partner 10)'!W62</f>
        <v>0</v>
      </c>
      <c r="X60" s="7"/>
      <c r="Y60" s="15"/>
      <c r="Z60" s="7"/>
      <c r="AA60" s="49"/>
      <c r="AB60" s="71"/>
      <c r="AD60" s="78" t="str">
        <f>$C60</f>
        <v>Activiteit 3.1, inzet eigen uren</v>
      </c>
      <c r="AE60" s="1"/>
      <c r="AF60" s="102">
        <f>'Begrotingsformat (Partner 1)'!AF62+'Begrotingsformat (Partner 2)'!AF62+'Begrotingsformat (Partner 3)'!AF62+'Begrotingsformat (Partner 4)'!AF62+'Begrotingsformat (Partner 5)'!AF62+'Begrotingsformat (Partner 6)'!AF62+'Begrotingsformat (Partner 7)'!AF62+'Begrotingsformat (Partner 8)'!AF62+'Begrotingsformat (Partner 9)'!AF62+'Begrotingsformat (Partner 10)'!AF62</f>
        <v>0</v>
      </c>
      <c r="AG60" s="103"/>
      <c r="AH60" s="14"/>
      <c r="AI60" s="142">
        <f>'Begrotingsformat (Partner 1)'!AI62+'Begrotingsformat (Partner 2)'!AI62+'Begrotingsformat (Partner 3)'!AI62+'Begrotingsformat (Partner 4)'!AI62+'Begrotingsformat (Partner 5)'!AI62+'Begrotingsformat (Partner 6)'!AI62+'Begrotingsformat (Partner 7)'!AI62+'Begrotingsformat (Partner 8)'!AI62+'Begrotingsformat (Partner 9)'!AI62+'Begrotingsformat (Partner 10)'!AI62</f>
        <v>0</v>
      </c>
      <c r="AJ60" s="7"/>
      <c r="AK60" s="15"/>
      <c r="AL60" s="7"/>
      <c r="AM60" s="49"/>
      <c r="AN60" s="71"/>
      <c r="AP60" s="78" t="str">
        <f>$C60</f>
        <v>Activiteit 3.1, inzet eigen uren</v>
      </c>
      <c r="AQ60" s="1"/>
      <c r="AR60" s="102">
        <f>'Begrotingsformat (Partner 1)'!AR62+'Begrotingsformat (Partner 2)'!AR62+'Begrotingsformat (Partner 3)'!AR62+'Begrotingsformat (Partner 4)'!AR62+'Begrotingsformat (Partner 5)'!AR62+'Begrotingsformat (Partner 6)'!AR62+'Begrotingsformat (Partner 7)'!AR62+'Begrotingsformat (Partner 8)'!AR62+'Begrotingsformat (Partner 9)'!AR62+'Begrotingsformat (Partner 10)'!AR62</f>
        <v>0</v>
      </c>
      <c r="AS60" s="103"/>
      <c r="AT60" s="14"/>
      <c r="AU60" s="142">
        <f>'Begrotingsformat (Partner 1)'!AU62+'Begrotingsformat (Partner 2)'!AU62+'Begrotingsformat (Partner 3)'!AU62+'Begrotingsformat (Partner 4)'!AU62+'Begrotingsformat (Partner 5)'!AU62+'Begrotingsformat (Partner 6)'!AU62+'Begrotingsformat (Partner 7)'!AU62+'Begrotingsformat (Partner 8)'!AU62+'Begrotingsformat (Partner 9)'!AU62+'Begrotingsformat (Partner 10)'!AU62</f>
        <v>0</v>
      </c>
      <c r="AV60" s="7"/>
      <c r="AW60" s="15"/>
      <c r="AX60" s="7"/>
      <c r="AY60" s="49"/>
      <c r="AZ60" s="71"/>
    </row>
    <row r="61" spans="3:52" s="2" customFormat="1" x14ac:dyDescent="0.2">
      <c r="C61" s="78" t="s">
        <v>72</v>
      </c>
      <c r="D61" s="109">
        <f t="shared" ref="D61:D63" si="30">K61+W61+AI61+AU61</f>
        <v>0</v>
      </c>
      <c r="F61" s="78" t="str">
        <f t="shared" ref="F61:F63" si="31">$C61</f>
        <v>Activiteit 3.2, inzet eigen uren</v>
      </c>
      <c r="G61" s="1"/>
      <c r="H61" s="102">
        <f>'Begrotingsformat (Partner 1)'!H63+'Begrotingsformat (Partner 2)'!H63+'Begrotingsformat (Partner 3)'!H63+'Begrotingsformat (Partner 4)'!H63+'Begrotingsformat (Partner 5)'!H63+'Begrotingsformat (Partner 6)'!H63+'Begrotingsformat (Partner 7)'!H63+'Begrotingsformat (Partner 8)'!H63+'Begrotingsformat (Partner 9)'!H63+'Begrotingsformat (Partner 10)'!H63</f>
        <v>0</v>
      </c>
      <c r="I61" s="103"/>
      <c r="J61" s="14"/>
      <c r="K61" s="142">
        <f>'Begrotingsformat (Partner 1)'!K63+'Begrotingsformat (Partner 2)'!K63+'Begrotingsformat (Partner 3)'!K63+'Begrotingsformat (Partner 4)'!K63+'Begrotingsformat (Partner 5)'!K63+'Begrotingsformat (Partner 6)'!K63+'Begrotingsformat (Partner 7)'!K63+'Begrotingsformat (Partner 8)'!K63+'Begrotingsformat (Partner 9)'!K63+'Begrotingsformat (Partner 10)'!K63</f>
        <v>0</v>
      </c>
      <c r="L61" s="7"/>
      <c r="M61" s="15"/>
      <c r="N61" s="7"/>
      <c r="O61" s="49"/>
      <c r="P61" s="71"/>
      <c r="R61" s="78" t="str">
        <f t="shared" ref="R61:R63" si="32">$C61</f>
        <v>Activiteit 3.2, inzet eigen uren</v>
      </c>
      <c r="S61" s="1"/>
      <c r="T61" s="102">
        <f>'Begrotingsformat (Partner 1)'!T63+'Begrotingsformat (Partner 2)'!T63+'Begrotingsformat (Partner 3)'!T63+'Begrotingsformat (Partner 4)'!T63+'Begrotingsformat (Partner 5)'!T63+'Begrotingsformat (Partner 6)'!T63+'Begrotingsformat (Partner 7)'!T63+'Begrotingsformat (Partner 8)'!T63+'Begrotingsformat (Partner 9)'!T63+'Begrotingsformat (Partner 10)'!T63</f>
        <v>0</v>
      </c>
      <c r="U61" s="103"/>
      <c r="V61" s="14"/>
      <c r="W61" s="142">
        <f>'Begrotingsformat (Partner 1)'!W63+'Begrotingsformat (Partner 2)'!W63+'Begrotingsformat (Partner 3)'!W63+'Begrotingsformat (Partner 4)'!W63+'Begrotingsformat (Partner 5)'!W63+'Begrotingsformat (Partner 6)'!W63+'Begrotingsformat (Partner 7)'!W63+'Begrotingsformat (Partner 8)'!W63+'Begrotingsformat (Partner 9)'!W63+'Begrotingsformat (Partner 10)'!W63</f>
        <v>0</v>
      </c>
      <c r="X61" s="7"/>
      <c r="Y61" s="15"/>
      <c r="Z61" s="7"/>
      <c r="AA61" s="49"/>
      <c r="AB61" s="71"/>
      <c r="AD61" s="78" t="str">
        <f t="shared" ref="AD61:AD63" si="33">$C61</f>
        <v>Activiteit 3.2, inzet eigen uren</v>
      </c>
      <c r="AE61" s="1"/>
      <c r="AF61" s="102">
        <f>'Begrotingsformat (Partner 1)'!AF63+'Begrotingsformat (Partner 2)'!AF63+'Begrotingsformat (Partner 3)'!AF63+'Begrotingsformat (Partner 4)'!AF63+'Begrotingsformat (Partner 5)'!AF63+'Begrotingsformat (Partner 6)'!AF63+'Begrotingsformat (Partner 7)'!AF63+'Begrotingsformat (Partner 8)'!AF63+'Begrotingsformat (Partner 9)'!AF63+'Begrotingsformat (Partner 10)'!AF63</f>
        <v>0</v>
      </c>
      <c r="AG61" s="103"/>
      <c r="AH61" s="14"/>
      <c r="AI61" s="142">
        <f>'Begrotingsformat (Partner 1)'!AI63+'Begrotingsformat (Partner 2)'!AI63+'Begrotingsformat (Partner 3)'!AI63+'Begrotingsformat (Partner 4)'!AI63+'Begrotingsformat (Partner 5)'!AI63+'Begrotingsformat (Partner 6)'!AI63+'Begrotingsformat (Partner 7)'!AI63+'Begrotingsformat (Partner 8)'!AI63+'Begrotingsformat (Partner 9)'!AI63+'Begrotingsformat (Partner 10)'!AI63</f>
        <v>0</v>
      </c>
      <c r="AJ61" s="7"/>
      <c r="AK61" s="15"/>
      <c r="AL61" s="7"/>
      <c r="AM61" s="49"/>
      <c r="AN61" s="71"/>
      <c r="AP61" s="78" t="str">
        <f t="shared" ref="AP61:AP63" si="34">$C61</f>
        <v>Activiteit 3.2, inzet eigen uren</v>
      </c>
      <c r="AQ61" s="1"/>
      <c r="AR61" s="102">
        <f>'Begrotingsformat (Partner 1)'!AR63+'Begrotingsformat (Partner 2)'!AR63+'Begrotingsformat (Partner 3)'!AR63+'Begrotingsformat (Partner 4)'!AR63+'Begrotingsformat (Partner 5)'!AR63+'Begrotingsformat (Partner 6)'!AR63+'Begrotingsformat (Partner 7)'!AR63+'Begrotingsformat (Partner 8)'!AR63+'Begrotingsformat (Partner 9)'!AR63+'Begrotingsformat (Partner 10)'!AR63</f>
        <v>0</v>
      </c>
      <c r="AS61" s="103"/>
      <c r="AT61" s="14"/>
      <c r="AU61" s="142">
        <f>'Begrotingsformat (Partner 1)'!AU63+'Begrotingsformat (Partner 2)'!AU63+'Begrotingsformat (Partner 3)'!AU63+'Begrotingsformat (Partner 4)'!AU63+'Begrotingsformat (Partner 5)'!AU63+'Begrotingsformat (Partner 6)'!AU63+'Begrotingsformat (Partner 7)'!AU63+'Begrotingsformat (Partner 8)'!AU63+'Begrotingsformat (Partner 9)'!AU63+'Begrotingsformat (Partner 10)'!AU63</f>
        <v>0</v>
      </c>
      <c r="AV61" s="7"/>
      <c r="AW61" s="15"/>
      <c r="AX61" s="7"/>
      <c r="AY61" s="49"/>
      <c r="AZ61" s="71"/>
    </row>
    <row r="62" spans="3:52" s="2" customFormat="1" x14ac:dyDescent="0.2">
      <c r="C62" s="78" t="s">
        <v>73</v>
      </c>
      <c r="D62" s="109">
        <f t="shared" si="30"/>
        <v>0</v>
      </c>
      <c r="F62" s="78" t="str">
        <f t="shared" si="31"/>
        <v>Activiteit 3.3, inzet eigen uren</v>
      </c>
      <c r="G62" s="1"/>
      <c r="H62" s="102">
        <f>'Begrotingsformat (Partner 1)'!H64+'Begrotingsformat (Partner 2)'!H64+'Begrotingsformat (Partner 3)'!H64+'Begrotingsformat (Partner 4)'!H64+'Begrotingsformat (Partner 5)'!H64+'Begrotingsformat (Partner 6)'!H64+'Begrotingsformat (Partner 7)'!H64+'Begrotingsformat (Partner 8)'!H64+'Begrotingsformat (Partner 9)'!H64+'Begrotingsformat (Partner 10)'!H64</f>
        <v>0</v>
      </c>
      <c r="I62" s="103"/>
      <c r="J62" s="14"/>
      <c r="K62" s="142">
        <f>'Begrotingsformat (Partner 1)'!K64+'Begrotingsformat (Partner 2)'!K64+'Begrotingsformat (Partner 3)'!K64+'Begrotingsformat (Partner 4)'!K64+'Begrotingsformat (Partner 5)'!K64+'Begrotingsformat (Partner 6)'!K64+'Begrotingsformat (Partner 7)'!K64+'Begrotingsformat (Partner 8)'!K64+'Begrotingsformat (Partner 9)'!K64+'Begrotingsformat (Partner 10)'!K64</f>
        <v>0</v>
      </c>
      <c r="L62" s="7"/>
      <c r="M62" s="15"/>
      <c r="N62" s="7"/>
      <c r="O62" s="49"/>
      <c r="P62" s="71"/>
      <c r="R62" s="78" t="str">
        <f t="shared" si="32"/>
        <v>Activiteit 3.3, inzet eigen uren</v>
      </c>
      <c r="S62" s="1"/>
      <c r="T62" s="102">
        <f>'Begrotingsformat (Partner 1)'!T64+'Begrotingsformat (Partner 2)'!T64+'Begrotingsformat (Partner 3)'!T64+'Begrotingsformat (Partner 4)'!T64+'Begrotingsformat (Partner 5)'!T64+'Begrotingsformat (Partner 6)'!T64+'Begrotingsformat (Partner 7)'!T64+'Begrotingsformat (Partner 8)'!T64+'Begrotingsformat (Partner 9)'!T64+'Begrotingsformat (Partner 10)'!T64</f>
        <v>0</v>
      </c>
      <c r="U62" s="103"/>
      <c r="V62" s="14"/>
      <c r="W62" s="142">
        <f>'Begrotingsformat (Partner 1)'!W64+'Begrotingsformat (Partner 2)'!W64+'Begrotingsformat (Partner 3)'!W64+'Begrotingsformat (Partner 4)'!W64+'Begrotingsformat (Partner 5)'!W64+'Begrotingsformat (Partner 6)'!W64+'Begrotingsformat (Partner 7)'!W64+'Begrotingsformat (Partner 8)'!W64+'Begrotingsformat (Partner 9)'!W64+'Begrotingsformat (Partner 10)'!W64</f>
        <v>0</v>
      </c>
      <c r="X62" s="7"/>
      <c r="Y62" s="15"/>
      <c r="Z62" s="7"/>
      <c r="AA62" s="49"/>
      <c r="AB62" s="71"/>
      <c r="AD62" s="78" t="str">
        <f t="shared" si="33"/>
        <v>Activiteit 3.3, inzet eigen uren</v>
      </c>
      <c r="AE62" s="1"/>
      <c r="AF62" s="102">
        <f>'Begrotingsformat (Partner 1)'!AF64+'Begrotingsformat (Partner 2)'!AF64+'Begrotingsformat (Partner 3)'!AF64+'Begrotingsformat (Partner 4)'!AF64+'Begrotingsformat (Partner 5)'!AF64+'Begrotingsformat (Partner 6)'!AF64+'Begrotingsformat (Partner 7)'!AF64+'Begrotingsformat (Partner 8)'!AF64+'Begrotingsformat (Partner 9)'!AF64+'Begrotingsformat (Partner 10)'!AF64</f>
        <v>0</v>
      </c>
      <c r="AG62" s="103"/>
      <c r="AH62" s="14"/>
      <c r="AI62" s="142">
        <f>'Begrotingsformat (Partner 1)'!AI64+'Begrotingsformat (Partner 2)'!AI64+'Begrotingsformat (Partner 3)'!AI64+'Begrotingsformat (Partner 4)'!AI64+'Begrotingsformat (Partner 5)'!AI64+'Begrotingsformat (Partner 6)'!AI64+'Begrotingsformat (Partner 7)'!AI64+'Begrotingsformat (Partner 8)'!AI64+'Begrotingsformat (Partner 9)'!AI64+'Begrotingsformat (Partner 10)'!AI64</f>
        <v>0</v>
      </c>
      <c r="AJ62" s="7"/>
      <c r="AK62" s="15"/>
      <c r="AL62" s="7"/>
      <c r="AM62" s="49"/>
      <c r="AN62" s="71"/>
      <c r="AP62" s="78" t="str">
        <f t="shared" si="34"/>
        <v>Activiteit 3.3, inzet eigen uren</v>
      </c>
      <c r="AQ62" s="1"/>
      <c r="AR62" s="102">
        <f>'Begrotingsformat (Partner 1)'!AR64+'Begrotingsformat (Partner 2)'!AR64+'Begrotingsformat (Partner 3)'!AR64+'Begrotingsformat (Partner 4)'!AR64+'Begrotingsformat (Partner 5)'!AR64+'Begrotingsformat (Partner 6)'!AR64+'Begrotingsformat (Partner 7)'!AR64+'Begrotingsformat (Partner 8)'!AR64+'Begrotingsformat (Partner 9)'!AR64+'Begrotingsformat (Partner 10)'!AR64</f>
        <v>0</v>
      </c>
      <c r="AS62" s="103"/>
      <c r="AT62" s="14"/>
      <c r="AU62" s="142">
        <f>'Begrotingsformat (Partner 1)'!AU64+'Begrotingsformat (Partner 2)'!AU64+'Begrotingsformat (Partner 3)'!AU64+'Begrotingsformat (Partner 4)'!AU64+'Begrotingsformat (Partner 5)'!AU64+'Begrotingsformat (Partner 6)'!AU64+'Begrotingsformat (Partner 7)'!AU64+'Begrotingsformat (Partner 8)'!AU64+'Begrotingsformat (Partner 9)'!AU64+'Begrotingsformat (Partner 10)'!AU64</f>
        <v>0</v>
      </c>
      <c r="AV62" s="7"/>
      <c r="AW62" s="15"/>
      <c r="AX62" s="7"/>
      <c r="AY62" s="49"/>
      <c r="AZ62" s="71"/>
    </row>
    <row r="63" spans="3:52" s="2" customFormat="1" x14ac:dyDescent="0.2">
      <c r="C63" s="78" t="s">
        <v>74</v>
      </c>
      <c r="D63" s="109">
        <f t="shared" si="30"/>
        <v>0</v>
      </c>
      <c r="F63" s="78" t="str">
        <f t="shared" si="31"/>
        <v>Activiteit 3.4, inzet eigen uren</v>
      </c>
      <c r="G63" s="1"/>
      <c r="H63" s="102">
        <f>'Begrotingsformat (Partner 1)'!H65+'Begrotingsformat (Partner 2)'!H65+'Begrotingsformat (Partner 3)'!H65+'Begrotingsformat (Partner 4)'!H65+'Begrotingsformat (Partner 5)'!H65+'Begrotingsformat (Partner 6)'!H65+'Begrotingsformat (Partner 7)'!H65+'Begrotingsformat (Partner 8)'!H65+'Begrotingsformat (Partner 9)'!H65+'Begrotingsformat (Partner 10)'!H65</f>
        <v>0</v>
      </c>
      <c r="I63" s="103"/>
      <c r="J63" s="14"/>
      <c r="K63" s="142">
        <f>'Begrotingsformat (Partner 1)'!K65+'Begrotingsformat (Partner 2)'!K65+'Begrotingsformat (Partner 3)'!K65+'Begrotingsformat (Partner 4)'!K65+'Begrotingsformat (Partner 5)'!K65+'Begrotingsformat (Partner 6)'!K65+'Begrotingsformat (Partner 7)'!K65+'Begrotingsformat (Partner 8)'!K65+'Begrotingsformat (Partner 9)'!K65+'Begrotingsformat (Partner 10)'!K65</f>
        <v>0</v>
      </c>
      <c r="L63" s="7"/>
      <c r="M63" s="15"/>
      <c r="N63" s="7"/>
      <c r="O63" s="49"/>
      <c r="P63" s="71"/>
      <c r="R63" s="78" t="str">
        <f t="shared" si="32"/>
        <v>Activiteit 3.4, inzet eigen uren</v>
      </c>
      <c r="S63" s="1"/>
      <c r="T63" s="102">
        <f>'Begrotingsformat (Partner 1)'!T65+'Begrotingsformat (Partner 2)'!T65+'Begrotingsformat (Partner 3)'!T65+'Begrotingsformat (Partner 4)'!T65+'Begrotingsformat (Partner 5)'!T65+'Begrotingsformat (Partner 6)'!T65+'Begrotingsformat (Partner 7)'!T65+'Begrotingsformat (Partner 8)'!T65+'Begrotingsformat (Partner 9)'!T65+'Begrotingsformat (Partner 10)'!T65</f>
        <v>0</v>
      </c>
      <c r="U63" s="103"/>
      <c r="V63" s="14"/>
      <c r="W63" s="142">
        <f>'Begrotingsformat (Partner 1)'!W65+'Begrotingsformat (Partner 2)'!W65+'Begrotingsformat (Partner 3)'!W65+'Begrotingsformat (Partner 4)'!W65+'Begrotingsformat (Partner 5)'!W65+'Begrotingsformat (Partner 6)'!W65+'Begrotingsformat (Partner 7)'!W65+'Begrotingsformat (Partner 8)'!W65+'Begrotingsformat (Partner 9)'!W65+'Begrotingsformat (Partner 10)'!W65</f>
        <v>0</v>
      </c>
      <c r="X63" s="7"/>
      <c r="Y63" s="15"/>
      <c r="Z63" s="7"/>
      <c r="AA63" s="49"/>
      <c r="AB63" s="71"/>
      <c r="AD63" s="78" t="str">
        <f t="shared" si="33"/>
        <v>Activiteit 3.4, inzet eigen uren</v>
      </c>
      <c r="AE63" s="1"/>
      <c r="AF63" s="102">
        <f>'Begrotingsformat (Partner 1)'!AF65+'Begrotingsformat (Partner 2)'!AF65+'Begrotingsformat (Partner 3)'!AF65+'Begrotingsformat (Partner 4)'!AF65+'Begrotingsformat (Partner 5)'!AF65+'Begrotingsformat (Partner 6)'!AF65+'Begrotingsformat (Partner 7)'!AF65+'Begrotingsformat (Partner 8)'!AF65+'Begrotingsformat (Partner 9)'!AF65+'Begrotingsformat (Partner 10)'!AF65</f>
        <v>0</v>
      </c>
      <c r="AG63" s="103"/>
      <c r="AH63" s="14"/>
      <c r="AI63" s="142">
        <f>'Begrotingsformat (Partner 1)'!AI65+'Begrotingsformat (Partner 2)'!AI65+'Begrotingsformat (Partner 3)'!AI65+'Begrotingsformat (Partner 4)'!AI65+'Begrotingsformat (Partner 5)'!AI65+'Begrotingsformat (Partner 6)'!AI65+'Begrotingsformat (Partner 7)'!AI65+'Begrotingsformat (Partner 8)'!AI65+'Begrotingsformat (Partner 9)'!AI65+'Begrotingsformat (Partner 10)'!AI65</f>
        <v>0</v>
      </c>
      <c r="AJ63" s="7"/>
      <c r="AK63" s="15"/>
      <c r="AL63" s="7"/>
      <c r="AM63" s="49"/>
      <c r="AN63" s="71"/>
      <c r="AP63" s="78" t="str">
        <f t="shared" si="34"/>
        <v>Activiteit 3.4, inzet eigen uren</v>
      </c>
      <c r="AQ63" s="1"/>
      <c r="AR63" s="102">
        <f>'Begrotingsformat (Partner 1)'!AR65+'Begrotingsformat (Partner 2)'!AR65+'Begrotingsformat (Partner 3)'!AR65+'Begrotingsformat (Partner 4)'!AR65+'Begrotingsformat (Partner 5)'!AR65+'Begrotingsformat (Partner 6)'!AR65+'Begrotingsformat (Partner 7)'!AR65+'Begrotingsformat (Partner 8)'!AR65+'Begrotingsformat (Partner 9)'!AR65+'Begrotingsformat (Partner 10)'!AR65</f>
        <v>0</v>
      </c>
      <c r="AS63" s="103"/>
      <c r="AT63" s="14"/>
      <c r="AU63" s="142">
        <f>'Begrotingsformat (Partner 1)'!AU65+'Begrotingsformat (Partner 2)'!AU65+'Begrotingsformat (Partner 3)'!AU65+'Begrotingsformat (Partner 4)'!AU65+'Begrotingsformat (Partner 5)'!AU65+'Begrotingsformat (Partner 6)'!AU65+'Begrotingsformat (Partner 7)'!AU65+'Begrotingsformat (Partner 8)'!AU65+'Begrotingsformat (Partner 9)'!AU65+'Begrotingsformat (Partner 10)'!AU65</f>
        <v>0</v>
      </c>
      <c r="AV63" s="7"/>
      <c r="AW63" s="15"/>
      <c r="AX63" s="7"/>
      <c r="AY63" s="49"/>
      <c r="AZ63" s="71"/>
    </row>
    <row r="64" spans="3:52" s="2" customFormat="1" ht="4.5" customHeight="1" x14ac:dyDescent="0.2">
      <c r="C64" s="78"/>
      <c r="D64" s="110"/>
      <c r="F64" s="78"/>
      <c r="G64" s="6"/>
      <c r="H64" s="6"/>
      <c r="I64" s="6"/>
      <c r="J64" s="6"/>
      <c r="K64" s="84"/>
      <c r="L64" s="6"/>
      <c r="M64" s="6"/>
      <c r="N64" s="6"/>
      <c r="O64" s="50"/>
      <c r="P64" s="71"/>
      <c r="R64" s="78"/>
      <c r="S64" s="6"/>
      <c r="T64" s="6"/>
      <c r="U64" s="6"/>
      <c r="V64" s="6"/>
      <c r="W64" s="84"/>
      <c r="X64" s="6"/>
      <c r="Y64" s="6"/>
      <c r="Z64" s="6"/>
      <c r="AA64" s="50"/>
      <c r="AB64" s="71"/>
      <c r="AD64" s="78"/>
      <c r="AE64" s="6"/>
      <c r="AF64" s="6"/>
      <c r="AG64" s="6"/>
      <c r="AH64" s="6"/>
      <c r="AI64" s="84"/>
      <c r="AJ64" s="6"/>
      <c r="AK64" s="6"/>
      <c r="AL64" s="6"/>
      <c r="AM64" s="50"/>
      <c r="AN64" s="71"/>
      <c r="AP64" s="78"/>
      <c r="AQ64" s="6"/>
      <c r="AR64" s="6"/>
      <c r="AS64" s="6"/>
      <c r="AT64" s="6"/>
      <c r="AU64" s="84"/>
      <c r="AV64" s="6"/>
      <c r="AW64" s="6"/>
      <c r="AX64" s="6"/>
      <c r="AY64" s="50"/>
      <c r="AZ64" s="71"/>
    </row>
    <row r="65" spans="3:52" s="2" customFormat="1" x14ac:dyDescent="0.2">
      <c r="C65" s="78"/>
      <c r="D65" s="111">
        <f>SUM(D60:D63)</f>
        <v>0</v>
      </c>
      <c r="F65" s="78"/>
      <c r="G65" s="6"/>
      <c r="H65" s="6"/>
      <c r="I65" s="6"/>
      <c r="J65" s="85" t="s">
        <v>26</v>
      </c>
      <c r="K65" s="87">
        <f>SUM(K60:K63)</f>
        <v>0</v>
      </c>
      <c r="L65" s="66"/>
      <c r="M65" s="17" t="e">
        <f>SUM(#REF!)</f>
        <v>#REF!</v>
      </c>
      <c r="N65" s="66"/>
      <c r="O65" s="50"/>
      <c r="P65" s="71"/>
      <c r="R65" s="78"/>
      <c r="S65" s="6"/>
      <c r="T65" s="6"/>
      <c r="U65" s="6"/>
      <c r="V65" s="85" t="s">
        <v>26</v>
      </c>
      <c r="W65" s="87">
        <f>SUM(W60:W63)</f>
        <v>0</v>
      </c>
      <c r="X65" s="66"/>
      <c r="Y65" s="17" t="e">
        <f>SUM(#REF!)</f>
        <v>#REF!</v>
      </c>
      <c r="Z65" s="66"/>
      <c r="AA65" s="50"/>
      <c r="AB65" s="71"/>
      <c r="AD65" s="78"/>
      <c r="AE65" s="6"/>
      <c r="AF65" s="6"/>
      <c r="AG65" s="6"/>
      <c r="AH65" s="85" t="s">
        <v>26</v>
      </c>
      <c r="AI65" s="87">
        <f>SUM(AI60:AI63)</f>
        <v>0</v>
      </c>
      <c r="AJ65" s="66"/>
      <c r="AK65" s="17" t="e">
        <f>SUM(#REF!)</f>
        <v>#REF!</v>
      </c>
      <c r="AL65" s="66"/>
      <c r="AM65" s="50"/>
      <c r="AN65" s="71"/>
      <c r="AP65" s="78"/>
      <c r="AQ65" s="6"/>
      <c r="AR65" s="6"/>
      <c r="AS65" s="6"/>
      <c r="AT65" s="85" t="s">
        <v>26</v>
      </c>
      <c r="AU65" s="87">
        <f>SUM(AU60:AU63)</f>
        <v>0</v>
      </c>
      <c r="AV65" s="66"/>
      <c r="AW65" s="17" t="e">
        <f>SUM(#REF!)</f>
        <v>#REF!</v>
      </c>
      <c r="AX65" s="66"/>
      <c r="AY65" s="50"/>
      <c r="AZ65" s="71"/>
    </row>
    <row r="66" spans="3:52" s="2" customFormat="1" x14ac:dyDescent="0.2">
      <c r="C66" s="78"/>
      <c r="D66" s="112"/>
      <c r="F66" s="78"/>
      <c r="G66" s="9" t="s">
        <v>21</v>
      </c>
      <c r="H66" s="9" t="s">
        <v>188</v>
      </c>
      <c r="I66" s="9" t="s">
        <v>189</v>
      </c>
      <c r="J66" s="16"/>
      <c r="K66" s="67"/>
      <c r="L66" s="67"/>
      <c r="M66" s="67"/>
      <c r="N66" s="67"/>
      <c r="O66" s="50"/>
      <c r="P66" s="71"/>
      <c r="R66" s="78"/>
      <c r="S66" s="9" t="s">
        <v>21</v>
      </c>
      <c r="T66" s="9" t="s">
        <v>188</v>
      </c>
      <c r="U66" s="9" t="s">
        <v>189</v>
      </c>
      <c r="V66" s="16"/>
      <c r="W66" s="67"/>
      <c r="X66" s="67"/>
      <c r="Y66" s="67"/>
      <c r="Z66" s="67"/>
      <c r="AA66" s="50"/>
      <c r="AB66" s="71"/>
      <c r="AD66" s="78"/>
      <c r="AE66" s="9" t="s">
        <v>21</v>
      </c>
      <c r="AF66" s="9" t="s">
        <v>188</v>
      </c>
      <c r="AG66" s="9" t="s">
        <v>189</v>
      </c>
      <c r="AH66" s="16"/>
      <c r="AI66" s="67"/>
      <c r="AJ66" s="67"/>
      <c r="AK66" s="67"/>
      <c r="AL66" s="67"/>
      <c r="AM66" s="50"/>
      <c r="AN66" s="71"/>
      <c r="AP66" s="78"/>
      <c r="AQ66" s="9" t="s">
        <v>21</v>
      </c>
      <c r="AR66" s="9" t="s">
        <v>188</v>
      </c>
      <c r="AS66" s="9" t="s">
        <v>189</v>
      </c>
      <c r="AT66" s="16"/>
      <c r="AU66" s="67"/>
      <c r="AV66" s="67"/>
      <c r="AW66" s="67"/>
      <c r="AX66" s="67"/>
      <c r="AY66" s="50"/>
      <c r="AZ66" s="71"/>
    </row>
    <row r="67" spans="3:52" s="2" customFormat="1" x14ac:dyDescent="0.2">
      <c r="C67" s="78" t="s">
        <v>148</v>
      </c>
      <c r="D67" s="109">
        <f>K67+W67+AI67+AU67</f>
        <v>0</v>
      </c>
      <c r="F67" s="78" t="str">
        <f>$C67</f>
        <v>Activiteit 3.1, inhuur</v>
      </c>
      <c r="G67" s="1"/>
      <c r="H67" s="102">
        <f>'Begrotingsformat (Partner 1)'!H69+'Begrotingsformat (Partner 2)'!H69+'Begrotingsformat (Partner 3)'!H69+'Begrotingsformat (Partner 4)'!H69+'Begrotingsformat (Partner 5)'!H69+'Begrotingsformat (Partner 6)'!H69+'Begrotingsformat (Partner 7)'!H69+'Begrotingsformat (Partner 8)'!H69+'Begrotingsformat (Partner 9)'!H69+'Begrotingsformat (Partner 10)'!H69</f>
        <v>0</v>
      </c>
      <c r="I67" s="103"/>
      <c r="J67" s="14"/>
      <c r="K67" s="142">
        <f>'Begrotingsformat (Partner 1)'!K69+'Begrotingsformat (Partner 2)'!K69+'Begrotingsformat (Partner 3)'!K69+'Begrotingsformat (Partner 4)'!K69+'Begrotingsformat (Partner 5)'!K69+'Begrotingsformat (Partner 6)'!K69+'Begrotingsformat (Partner 7)'!K69+'Begrotingsformat (Partner 8)'!K69+'Begrotingsformat (Partner 9)'!K69+'Begrotingsformat (Partner 10)'!K69</f>
        <v>0</v>
      </c>
      <c r="L67" s="7"/>
      <c r="M67" s="15"/>
      <c r="N67" s="7"/>
      <c r="O67" s="49"/>
      <c r="P67" s="71"/>
      <c r="R67" s="78" t="str">
        <f>$C67</f>
        <v>Activiteit 3.1, inhuur</v>
      </c>
      <c r="S67" s="1"/>
      <c r="T67" s="102">
        <f>'Begrotingsformat (Partner 1)'!T69+'Begrotingsformat (Partner 2)'!T69+'Begrotingsformat (Partner 3)'!T69+'Begrotingsformat (Partner 4)'!T69+'Begrotingsformat (Partner 5)'!T69+'Begrotingsformat (Partner 6)'!T69+'Begrotingsformat (Partner 7)'!T69+'Begrotingsformat (Partner 8)'!T69+'Begrotingsformat (Partner 9)'!T69+'Begrotingsformat (Partner 10)'!T69</f>
        <v>0</v>
      </c>
      <c r="U67" s="103"/>
      <c r="V67" s="14"/>
      <c r="W67" s="142">
        <f>'Begrotingsformat (Partner 1)'!W69+'Begrotingsformat (Partner 2)'!W69+'Begrotingsformat (Partner 3)'!W69+'Begrotingsformat (Partner 4)'!W69+'Begrotingsformat (Partner 5)'!W69+'Begrotingsformat (Partner 6)'!W69+'Begrotingsformat (Partner 7)'!W69+'Begrotingsformat (Partner 8)'!W69+'Begrotingsformat (Partner 9)'!W69+'Begrotingsformat (Partner 10)'!W69</f>
        <v>0</v>
      </c>
      <c r="X67" s="7"/>
      <c r="Y67" s="15"/>
      <c r="Z67" s="7"/>
      <c r="AA67" s="49"/>
      <c r="AB67" s="71"/>
      <c r="AD67" s="78" t="str">
        <f>$C67</f>
        <v>Activiteit 3.1, inhuur</v>
      </c>
      <c r="AE67" s="1"/>
      <c r="AF67" s="102">
        <f>'Begrotingsformat (Partner 1)'!AF69+'Begrotingsformat (Partner 2)'!AF69+'Begrotingsformat (Partner 3)'!AF69+'Begrotingsformat (Partner 4)'!AF69+'Begrotingsformat (Partner 5)'!AF69+'Begrotingsformat (Partner 6)'!AF69+'Begrotingsformat (Partner 7)'!AF69+'Begrotingsformat (Partner 8)'!AF69+'Begrotingsformat (Partner 9)'!AF69+'Begrotingsformat (Partner 10)'!AF69</f>
        <v>0</v>
      </c>
      <c r="AG67" s="103"/>
      <c r="AH67" s="14"/>
      <c r="AI67" s="142">
        <f>'Begrotingsformat (Partner 1)'!AI69+'Begrotingsformat (Partner 2)'!AI69+'Begrotingsformat (Partner 3)'!AI69+'Begrotingsformat (Partner 4)'!AI69+'Begrotingsformat (Partner 5)'!AI69+'Begrotingsformat (Partner 6)'!AI69+'Begrotingsformat (Partner 7)'!AI69+'Begrotingsformat (Partner 8)'!AI69+'Begrotingsformat (Partner 9)'!AI69+'Begrotingsformat (Partner 10)'!AI69</f>
        <v>0</v>
      </c>
      <c r="AJ67" s="7"/>
      <c r="AK67" s="15"/>
      <c r="AL67" s="7"/>
      <c r="AM67" s="49"/>
      <c r="AN67" s="71"/>
      <c r="AP67" s="78" t="str">
        <f>$C67</f>
        <v>Activiteit 3.1, inhuur</v>
      </c>
      <c r="AQ67" s="1"/>
      <c r="AR67" s="102">
        <f>'Begrotingsformat (Partner 1)'!AR69+'Begrotingsformat (Partner 2)'!AR69+'Begrotingsformat (Partner 3)'!AR69+'Begrotingsformat (Partner 4)'!AR69+'Begrotingsformat (Partner 5)'!AR69+'Begrotingsformat (Partner 6)'!AR69+'Begrotingsformat (Partner 7)'!AR69+'Begrotingsformat (Partner 8)'!AR69+'Begrotingsformat (Partner 9)'!AR69+'Begrotingsformat (Partner 10)'!AR69</f>
        <v>0</v>
      </c>
      <c r="AS67" s="103"/>
      <c r="AT67" s="14"/>
      <c r="AU67" s="142">
        <f>'Begrotingsformat (Partner 1)'!AU69+'Begrotingsformat (Partner 2)'!AU69+'Begrotingsformat (Partner 3)'!AU69+'Begrotingsformat (Partner 4)'!AU69+'Begrotingsformat (Partner 5)'!AU69+'Begrotingsformat (Partner 6)'!AU69+'Begrotingsformat (Partner 7)'!AU69+'Begrotingsformat (Partner 8)'!AU69+'Begrotingsformat (Partner 9)'!AU69+'Begrotingsformat (Partner 10)'!AU69</f>
        <v>0</v>
      </c>
      <c r="AV67" s="7"/>
      <c r="AW67" s="15"/>
      <c r="AX67" s="7"/>
      <c r="AY67" s="49"/>
      <c r="AZ67" s="71"/>
    </row>
    <row r="68" spans="3:52" s="2" customFormat="1" x14ac:dyDescent="0.2">
      <c r="C68" s="78" t="s">
        <v>149</v>
      </c>
      <c r="D68" s="109">
        <f t="shared" ref="D68:D70" si="35">K68+W68+AI68+AU68</f>
        <v>0</v>
      </c>
      <c r="F68" s="78" t="str">
        <f t="shared" ref="F68:F70" si="36">$C68</f>
        <v>Activiteit 3.2, inhuur</v>
      </c>
      <c r="G68" s="1"/>
      <c r="H68" s="102">
        <f>'Begrotingsformat (Partner 1)'!H70+'Begrotingsformat (Partner 2)'!H70+'Begrotingsformat (Partner 3)'!H70+'Begrotingsformat (Partner 4)'!H70+'Begrotingsformat (Partner 5)'!H70+'Begrotingsformat (Partner 6)'!H70+'Begrotingsformat (Partner 7)'!H70+'Begrotingsformat (Partner 8)'!H70+'Begrotingsformat (Partner 9)'!H70+'Begrotingsformat (Partner 10)'!H70</f>
        <v>0</v>
      </c>
      <c r="I68" s="103"/>
      <c r="J68" s="14"/>
      <c r="K68" s="142">
        <f>'Begrotingsformat (Partner 1)'!K70+'Begrotingsformat (Partner 2)'!K70+'Begrotingsformat (Partner 3)'!K70+'Begrotingsformat (Partner 4)'!K70+'Begrotingsformat (Partner 5)'!K70+'Begrotingsformat (Partner 6)'!K70+'Begrotingsformat (Partner 7)'!K70+'Begrotingsformat (Partner 8)'!K70+'Begrotingsformat (Partner 9)'!K70+'Begrotingsformat (Partner 10)'!K70</f>
        <v>0</v>
      </c>
      <c r="L68" s="7"/>
      <c r="M68" s="15"/>
      <c r="N68" s="7"/>
      <c r="O68" s="49"/>
      <c r="P68" s="71"/>
      <c r="R68" s="78" t="str">
        <f t="shared" ref="R68:R70" si="37">$C68</f>
        <v>Activiteit 3.2, inhuur</v>
      </c>
      <c r="S68" s="1"/>
      <c r="T68" s="102">
        <f>'Begrotingsformat (Partner 1)'!T70+'Begrotingsformat (Partner 2)'!T70+'Begrotingsformat (Partner 3)'!T70+'Begrotingsformat (Partner 4)'!T70+'Begrotingsformat (Partner 5)'!T70+'Begrotingsformat (Partner 6)'!T70+'Begrotingsformat (Partner 7)'!T70+'Begrotingsformat (Partner 8)'!T70+'Begrotingsformat (Partner 9)'!T70+'Begrotingsformat (Partner 10)'!T70</f>
        <v>0</v>
      </c>
      <c r="U68" s="103"/>
      <c r="V68" s="14"/>
      <c r="W68" s="142">
        <f>'Begrotingsformat (Partner 1)'!W70+'Begrotingsformat (Partner 2)'!W70+'Begrotingsformat (Partner 3)'!W70+'Begrotingsformat (Partner 4)'!W70+'Begrotingsformat (Partner 5)'!W70+'Begrotingsformat (Partner 6)'!W70+'Begrotingsformat (Partner 7)'!W70+'Begrotingsformat (Partner 8)'!W70+'Begrotingsformat (Partner 9)'!W70+'Begrotingsformat (Partner 10)'!W70</f>
        <v>0</v>
      </c>
      <c r="X68" s="7"/>
      <c r="Y68" s="15"/>
      <c r="Z68" s="7"/>
      <c r="AA68" s="49"/>
      <c r="AB68" s="71"/>
      <c r="AD68" s="78" t="str">
        <f t="shared" ref="AD68:AD70" si="38">$C68</f>
        <v>Activiteit 3.2, inhuur</v>
      </c>
      <c r="AE68" s="1"/>
      <c r="AF68" s="102">
        <f>'Begrotingsformat (Partner 1)'!AF70+'Begrotingsformat (Partner 2)'!AF70+'Begrotingsformat (Partner 3)'!AF70+'Begrotingsformat (Partner 4)'!AF70+'Begrotingsformat (Partner 5)'!AF70+'Begrotingsformat (Partner 6)'!AF70+'Begrotingsformat (Partner 7)'!AF70+'Begrotingsformat (Partner 8)'!AF70+'Begrotingsformat (Partner 9)'!AF70+'Begrotingsformat (Partner 10)'!AF70</f>
        <v>0</v>
      </c>
      <c r="AG68" s="103"/>
      <c r="AH68" s="14"/>
      <c r="AI68" s="142">
        <f>'Begrotingsformat (Partner 1)'!AI70+'Begrotingsformat (Partner 2)'!AI70+'Begrotingsformat (Partner 3)'!AI70+'Begrotingsformat (Partner 4)'!AI70+'Begrotingsformat (Partner 5)'!AI70+'Begrotingsformat (Partner 6)'!AI70+'Begrotingsformat (Partner 7)'!AI70+'Begrotingsformat (Partner 8)'!AI70+'Begrotingsformat (Partner 9)'!AI70+'Begrotingsformat (Partner 10)'!AI70</f>
        <v>0</v>
      </c>
      <c r="AJ68" s="7"/>
      <c r="AK68" s="15"/>
      <c r="AL68" s="7"/>
      <c r="AM68" s="49"/>
      <c r="AN68" s="71"/>
      <c r="AP68" s="78" t="str">
        <f t="shared" ref="AP68:AP70" si="39">$C68</f>
        <v>Activiteit 3.2, inhuur</v>
      </c>
      <c r="AQ68" s="1"/>
      <c r="AR68" s="102">
        <f>'Begrotingsformat (Partner 1)'!AR70+'Begrotingsformat (Partner 2)'!AR70+'Begrotingsformat (Partner 3)'!AR70+'Begrotingsformat (Partner 4)'!AR70+'Begrotingsformat (Partner 5)'!AR70+'Begrotingsformat (Partner 6)'!AR70+'Begrotingsformat (Partner 7)'!AR70+'Begrotingsformat (Partner 8)'!AR70+'Begrotingsformat (Partner 9)'!AR70+'Begrotingsformat (Partner 10)'!AR70</f>
        <v>0</v>
      </c>
      <c r="AS68" s="103"/>
      <c r="AT68" s="14"/>
      <c r="AU68" s="142">
        <f>'Begrotingsformat (Partner 1)'!AU70+'Begrotingsformat (Partner 2)'!AU70+'Begrotingsformat (Partner 3)'!AU70+'Begrotingsformat (Partner 4)'!AU70+'Begrotingsformat (Partner 5)'!AU70+'Begrotingsformat (Partner 6)'!AU70+'Begrotingsformat (Partner 7)'!AU70+'Begrotingsformat (Partner 8)'!AU70+'Begrotingsformat (Partner 9)'!AU70+'Begrotingsformat (Partner 10)'!AU70</f>
        <v>0</v>
      </c>
      <c r="AV68" s="7"/>
      <c r="AW68" s="15"/>
      <c r="AX68" s="7"/>
      <c r="AY68" s="49"/>
      <c r="AZ68" s="71"/>
    </row>
    <row r="69" spans="3:52" s="2" customFormat="1" x14ac:dyDescent="0.2">
      <c r="C69" s="78" t="s">
        <v>151</v>
      </c>
      <c r="D69" s="109">
        <f t="shared" si="35"/>
        <v>0</v>
      </c>
      <c r="F69" s="78" t="str">
        <f t="shared" si="36"/>
        <v>Activiteit 3.3, inhuur</v>
      </c>
      <c r="G69" s="1"/>
      <c r="H69" s="102">
        <f>'Begrotingsformat (Partner 1)'!H71+'Begrotingsformat (Partner 2)'!H71+'Begrotingsformat (Partner 3)'!H71+'Begrotingsformat (Partner 4)'!H71+'Begrotingsformat (Partner 5)'!H71+'Begrotingsformat (Partner 6)'!H71+'Begrotingsformat (Partner 7)'!H71+'Begrotingsformat (Partner 8)'!H71+'Begrotingsformat (Partner 9)'!H71+'Begrotingsformat (Partner 10)'!H71</f>
        <v>0</v>
      </c>
      <c r="I69" s="103"/>
      <c r="J69" s="4"/>
      <c r="K69" s="142">
        <f>'Begrotingsformat (Partner 1)'!K71+'Begrotingsformat (Partner 2)'!K71+'Begrotingsformat (Partner 3)'!K71+'Begrotingsformat (Partner 4)'!K71+'Begrotingsformat (Partner 5)'!K71+'Begrotingsformat (Partner 6)'!K71+'Begrotingsformat (Partner 7)'!K71+'Begrotingsformat (Partner 8)'!K71+'Begrotingsformat (Partner 9)'!K71+'Begrotingsformat (Partner 10)'!K71</f>
        <v>0</v>
      </c>
      <c r="L69" s="7"/>
      <c r="M69" s="15"/>
      <c r="N69" s="7"/>
      <c r="O69" s="49"/>
      <c r="P69" s="71"/>
      <c r="R69" s="78" t="str">
        <f t="shared" si="37"/>
        <v>Activiteit 3.3, inhuur</v>
      </c>
      <c r="S69" s="1"/>
      <c r="T69" s="102">
        <f>'Begrotingsformat (Partner 1)'!T71+'Begrotingsformat (Partner 2)'!T71+'Begrotingsformat (Partner 3)'!T71+'Begrotingsformat (Partner 4)'!T71+'Begrotingsformat (Partner 5)'!T71+'Begrotingsformat (Partner 6)'!T71+'Begrotingsformat (Partner 7)'!T71+'Begrotingsformat (Partner 8)'!T71+'Begrotingsformat (Partner 9)'!T71+'Begrotingsformat (Partner 10)'!T71</f>
        <v>0</v>
      </c>
      <c r="U69" s="103"/>
      <c r="V69" s="4"/>
      <c r="W69" s="142">
        <f>'Begrotingsformat (Partner 1)'!W71+'Begrotingsformat (Partner 2)'!W71+'Begrotingsformat (Partner 3)'!W71+'Begrotingsformat (Partner 4)'!W71+'Begrotingsformat (Partner 5)'!W71+'Begrotingsformat (Partner 6)'!W71+'Begrotingsformat (Partner 7)'!W71+'Begrotingsformat (Partner 8)'!W71+'Begrotingsformat (Partner 9)'!W71+'Begrotingsformat (Partner 10)'!W71</f>
        <v>0</v>
      </c>
      <c r="X69" s="7"/>
      <c r="Y69" s="15"/>
      <c r="Z69" s="7"/>
      <c r="AA69" s="49"/>
      <c r="AB69" s="71"/>
      <c r="AD69" s="78" t="str">
        <f t="shared" si="38"/>
        <v>Activiteit 3.3, inhuur</v>
      </c>
      <c r="AE69" s="1"/>
      <c r="AF69" s="102">
        <f>'Begrotingsformat (Partner 1)'!AF71+'Begrotingsformat (Partner 2)'!AF71+'Begrotingsformat (Partner 3)'!AF71+'Begrotingsformat (Partner 4)'!AF71+'Begrotingsformat (Partner 5)'!AF71+'Begrotingsformat (Partner 6)'!AF71+'Begrotingsformat (Partner 7)'!AF71+'Begrotingsformat (Partner 8)'!AF71+'Begrotingsformat (Partner 9)'!AF71+'Begrotingsformat (Partner 10)'!AF71</f>
        <v>0</v>
      </c>
      <c r="AG69" s="103"/>
      <c r="AH69" s="4"/>
      <c r="AI69" s="142">
        <f>'Begrotingsformat (Partner 1)'!AI71+'Begrotingsformat (Partner 2)'!AI71+'Begrotingsformat (Partner 3)'!AI71+'Begrotingsformat (Partner 4)'!AI71+'Begrotingsformat (Partner 5)'!AI71+'Begrotingsformat (Partner 6)'!AI71+'Begrotingsformat (Partner 7)'!AI71+'Begrotingsformat (Partner 8)'!AI71+'Begrotingsformat (Partner 9)'!AI71+'Begrotingsformat (Partner 10)'!AI71</f>
        <v>0</v>
      </c>
      <c r="AJ69" s="7"/>
      <c r="AK69" s="15"/>
      <c r="AL69" s="7"/>
      <c r="AM69" s="49"/>
      <c r="AN69" s="71"/>
      <c r="AP69" s="78" t="str">
        <f t="shared" si="39"/>
        <v>Activiteit 3.3, inhuur</v>
      </c>
      <c r="AQ69" s="1"/>
      <c r="AR69" s="102">
        <f>'Begrotingsformat (Partner 1)'!AR71+'Begrotingsformat (Partner 2)'!AR71+'Begrotingsformat (Partner 3)'!AR71+'Begrotingsformat (Partner 4)'!AR71+'Begrotingsformat (Partner 5)'!AR71+'Begrotingsformat (Partner 6)'!AR71+'Begrotingsformat (Partner 7)'!AR71+'Begrotingsformat (Partner 8)'!AR71+'Begrotingsformat (Partner 9)'!AR71+'Begrotingsformat (Partner 10)'!AR71</f>
        <v>0</v>
      </c>
      <c r="AS69" s="103"/>
      <c r="AT69" s="4"/>
      <c r="AU69" s="142">
        <f>'Begrotingsformat (Partner 1)'!AU71+'Begrotingsformat (Partner 2)'!AU71+'Begrotingsformat (Partner 3)'!AU71+'Begrotingsformat (Partner 4)'!AU71+'Begrotingsformat (Partner 5)'!AU71+'Begrotingsformat (Partner 6)'!AU71+'Begrotingsformat (Partner 7)'!AU71+'Begrotingsformat (Partner 8)'!AU71+'Begrotingsformat (Partner 9)'!AU71+'Begrotingsformat (Partner 10)'!AU71</f>
        <v>0</v>
      </c>
      <c r="AV69" s="7"/>
      <c r="AW69" s="15"/>
      <c r="AX69" s="7"/>
      <c r="AY69" s="49"/>
      <c r="AZ69" s="71"/>
    </row>
    <row r="70" spans="3:52" s="2" customFormat="1" x14ac:dyDescent="0.2">
      <c r="C70" s="78" t="s">
        <v>150</v>
      </c>
      <c r="D70" s="109">
        <f t="shared" si="35"/>
        <v>0</v>
      </c>
      <c r="F70" s="78" t="str">
        <f t="shared" si="36"/>
        <v>Activiteit 3.4, inhuur</v>
      </c>
      <c r="G70" s="1"/>
      <c r="H70" s="102">
        <f>'Begrotingsformat (Partner 1)'!H72+'Begrotingsformat (Partner 2)'!H72+'Begrotingsformat (Partner 3)'!H72+'Begrotingsformat (Partner 4)'!H72+'Begrotingsformat (Partner 5)'!H72+'Begrotingsformat (Partner 6)'!H72+'Begrotingsformat (Partner 7)'!H72+'Begrotingsformat (Partner 8)'!H72+'Begrotingsformat (Partner 9)'!H72+'Begrotingsformat (Partner 10)'!H72</f>
        <v>0</v>
      </c>
      <c r="I70" s="103"/>
      <c r="J70" s="4"/>
      <c r="K70" s="142">
        <f>'Begrotingsformat (Partner 1)'!K72+'Begrotingsformat (Partner 2)'!K72+'Begrotingsformat (Partner 3)'!K72+'Begrotingsformat (Partner 4)'!K72+'Begrotingsformat (Partner 5)'!K72+'Begrotingsformat (Partner 6)'!K72+'Begrotingsformat (Partner 7)'!K72+'Begrotingsformat (Partner 8)'!K72+'Begrotingsformat (Partner 9)'!K72+'Begrotingsformat (Partner 10)'!K72</f>
        <v>0</v>
      </c>
      <c r="L70" s="7"/>
      <c r="M70" s="15"/>
      <c r="N70" s="7"/>
      <c r="O70" s="49"/>
      <c r="P70" s="71"/>
      <c r="R70" s="78" t="str">
        <f t="shared" si="37"/>
        <v>Activiteit 3.4, inhuur</v>
      </c>
      <c r="S70" s="1"/>
      <c r="T70" s="102">
        <f>'Begrotingsformat (Partner 1)'!T72+'Begrotingsformat (Partner 2)'!T72+'Begrotingsformat (Partner 3)'!T72+'Begrotingsformat (Partner 4)'!T72+'Begrotingsformat (Partner 5)'!T72+'Begrotingsformat (Partner 6)'!T72+'Begrotingsformat (Partner 7)'!T72+'Begrotingsformat (Partner 8)'!T72+'Begrotingsformat (Partner 9)'!T72+'Begrotingsformat (Partner 10)'!T72</f>
        <v>0</v>
      </c>
      <c r="U70" s="103"/>
      <c r="V70" s="4"/>
      <c r="W70" s="142">
        <f>'Begrotingsformat (Partner 1)'!W72+'Begrotingsformat (Partner 2)'!W72+'Begrotingsformat (Partner 3)'!W72+'Begrotingsformat (Partner 4)'!W72+'Begrotingsformat (Partner 5)'!W72+'Begrotingsformat (Partner 6)'!W72+'Begrotingsformat (Partner 7)'!W72+'Begrotingsformat (Partner 8)'!W72+'Begrotingsformat (Partner 9)'!W72+'Begrotingsformat (Partner 10)'!W72</f>
        <v>0</v>
      </c>
      <c r="X70" s="7"/>
      <c r="Y70" s="15"/>
      <c r="Z70" s="7"/>
      <c r="AA70" s="49"/>
      <c r="AB70" s="71"/>
      <c r="AD70" s="78" t="str">
        <f t="shared" si="38"/>
        <v>Activiteit 3.4, inhuur</v>
      </c>
      <c r="AE70" s="1"/>
      <c r="AF70" s="102">
        <f>'Begrotingsformat (Partner 1)'!AF72+'Begrotingsformat (Partner 2)'!AF72+'Begrotingsformat (Partner 3)'!AF72+'Begrotingsformat (Partner 4)'!AF72+'Begrotingsformat (Partner 5)'!AF72+'Begrotingsformat (Partner 6)'!AF72+'Begrotingsformat (Partner 7)'!AF72+'Begrotingsformat (Partner 8)'!AF72+'Begrotingsformat (Partner 9)'!AF72+'Begrotingsformat (Partner 10)'!AF72</f>
        <v>0</v>
      </c>
      <c r="AG70" s="103"/>
      <c r="AH70" s="4"/>
      <c r="AI70" s="142">
        <f>'Begrotingsformat (Partner 1)'!AI72+'Begrotingsformat (Partner 2)'!AI72+'Begrotingsformat (Partner 3)'!AI72+'Begrotingsformat (Partner 4)'!AI72+'Begrotingsformat (Partner 5)'!AI72+'Begrotingsformat (Partner 6)'!AI72+'Begrotingsformat (Partner 7)'!AI72+'Begrotingsformat (Partner 8)'!AI72+'Begrotingsformat (Partner 9)'!AI72+'Begrotingsformat (Partner 10)'!AI72</f>
        <v>0</v>
      </c>
      <c r="AJ70" s="7"/>
      <c r="AK70" s="15"/>
      <c r="AL70" s="7"/>
      <c r="AM70" s="49"/>
      <c r="AN70" s="71"/>
      <c r="AP70" s="78" t="str">
        <f t="shared" si="39"/>
        <v>Activiteit 3.4, inhuur</v>
      </c>
      <c r="AQ70" s="1"/>
      <c r="AR70" s="102">
        <f>'Begrotingsformat (Partner 1)'!AR72+'Begrotingsformat (Partner 2)'!AR72+'Begrotingsformat (Partner 3)'!AR72+'Begrotingsformat (Partner 4)'!AR72+'Begrotingsformat (Partner 5)'!AR72+'Begrotingsformat (Partner 6)'!AR72+'Begrotingsformat (Partner 7)'!AR72+'Begrotingsformat (Partner 8)'!AR72+'Begrotingsformat (Partner 9)'!AR72+'Begrotingsformat (Partner 10)'!AR72</f>
        <v>0</v>
      </c>
      <c r="AS70" s="103"/>
      <c r="AT70" s="4"/>
      <c r="AU70" s="142">
        <f>'Begrotingsformat (Partner 1)'!AU72+'Begrotingsformat (Partner 2)'!AU72+'Begrotingsformat (Partner 3)'!AU72+'Begrotingsformat (Partner 4)'!AU72+'Begrotingsformat (Partner 5)'!AU72+'Begrotingsformat (Partner 6)'!AU72+'Begrotingsformat (Partner 7)'!AU72+'Begrotingsformat (Partner 8)'!AU72+'Begrotingsformat (Partner 9)'!AU72+'Begrotingsformat (Partner 10)'!AU72</f>
        <v>0</v>
      </c>
      <c r="AV70" s="7"/>
      <c r="AW70" s="15"/>
      <c r="AX70" s="7"/>
      <c r="AY70" s="49"/>
      <c r="AZ70" s="71"/>
    </row>
    <row r="71" spans="3:52" s="2" customFormat="1" ht="4.5" customHeight="1" x14ac:dyDescent="0.2">
      <c r="C71" s="78"/>
      <c r="D71" s="110"/>
      <c r="F71" s="78"/>
      <c r="G71" s="6"/>
      <c r="H71" s="6"/>
      <c r="I71" s="6"/>
      <c r="J71" s="6"/>
      <c r="K71" s="84"/>
      <c r="L71" s="6"/>
      <c r="M71" s="6"/>
      <c r="N71" s="6"/>
      <c r="O71" s="50"/>
      <c r="P71" s="71"/>
      <c r="R71" s="78"/>
      <c r="S71" s="6"/>
      <c r="T71" s="6"/>
      <c r="U71" s="6"/>
      <c r="V71" s="6"/>
      <c r="W71" s="84"/>
      <c r="X71" s="6"/>
      <c r="Y71" s="6"/>
      <c r="Z71" s="6"/>
      <c r="AA71" s="50"/>
      <c r="AB71" s="71"/>
      <c r="AD71" s="78"/>
      <c r="AE71" s="6"/>
      <c r="AF71" s="6"/>
      <c r="AG71" s="6"/>
      <c r="AH71" s="6"/>
      <c r="AI71" s="84"/>
      <c r="AJ71" s="6"/>
      <c r="AK71" s="6"/>
      <c r="AL71" s="6"/>
      <c r="AM71" s="50"/>
      <c r="AN71" s="71"/>
      <c r="AP71" s="78"/>
      <c r="AQ71" s="6"/>
      <c r="AR71" s="6"/>
      <c r="AS71" s="6"/>
      <c r="AT71" s="6"/>
      <c r="AU71" s="84"/>
      <c r="AV71" s="6"/>
      <c r="AW71" s="6"/>
      <c r="AX71" s="6"/>
      <c r="AY71" s="50"/>
      <c r="AZ71" s="71"/>
    </row>
    <row r="72" spans="3:52" s="2" customFormat="1" x14ac:dyDescent="0.2">
      <c r="C72" s="121"/>
      <c r="D72" s="111">
        <f>SUM(D67:D70)</f>
        <v>0</v>
      </c>
      <c r="F72" s="121"/>
      <c r="G72" s="6"/>
      <c r="H72" s="6"/>
      <c r="I72" s="6"/>
      <c r="J72" s="85" t="s">
        <v>26</v>
      </c>
      <c r="K72" s="87">
        <f>SUM(K67:K70)</f>
        <v>0</v>
      </c>
      <c r="L72" s="66"/>
      <c r="M72" s="17">
        <f>SUM(M63:M63)</f>
        <v>0</v>
      </c>
      <c r="N72" s="66"/>
      <c r="O72" s="50"/>
      <c r="P72" s="71"/>
      <c r="R72" s="121"/>
      <c r="S72" s="6"/>
      <c r="T72" s="6"/>
      <c r="U72" s="6"/>
      <c r="V72" s="85" t="s">
        <v>26</v>
      </c>
      <c r="W72" s="87">
        <f>SUM(W67:W70)</f>
        <v>0</v>
      </c>
      <c r="X72" s="66"/>
      <c r="Y72" s="17">
        <f>SUM(Y63:Y63)</f>
        <v>0</v>
      </c>
      <c r="Z72" s="66"/>
      <c r="AA72" s="50"/>
      <c r="AB72" s="71"/>
      <c r="AD72" s="121"/>
      <c r="AE72" s="6"/>
      <c r="AF72" s="6"/>
      <c r="AG72" s="6"/>
      <c r="AH72" s="85" t="s">
        <v>26</v>
      </c>
      <c r="AI72" s="87">
        <f>SUM(AI67:AI70)</f>
        <v>0</v>
      </c>
      <c r="AJ72" s="66"/>
      <c r="AK72" s="17">
        <f>SUM(AK63:AK63)</f>
        <v>0</v>
      </c>
      <c r="AL72" s="66"/>
      <c r="AM72" s="50"/>
      <c r="AN72" s="71"/>
      <c r="AP72" s="121"/>
      <c r="AQ72" s="6"/>
      <c r="AR72" s="6"/>
      <c r="AS72" s="6"/>
      <c r="AT72" s="85" t="s">
        <v>26</v>
      </c>
      <c r="AU72" s="87">
        <f>SUM(AU67:AU70)</f>
        <v>0</v>
      </c>
      <c r="AV72" s="66"/>
      <c r="AW72" s="17">
        <f>SUM(AW63:AW63)</f>
        <v>0</v>
      </c>
      <c r="AX72" s="66"/>
      <c r="AY72" s="50"/>
      <c r="AZ72" s="71"/>
    </row>
    <row r="73" spans="3:52" s="2" customFormat="1" x14ac:dyDescent="0.2">
      <c r="C73" s="121"/>
      <c r="D73" s="139"/>
      <c r="F73" s="121"/>
      <c r="G73" s="92" t="s">
        <v>21</v>
      </c>
      <c r="H73" s="2" t="s">
        <v>22</v>
      </c>
      <c r="I73" s="2" t="s">
        <v>59</v>
      </c>
      <c r="J73" s="85"/>
      <c r="K73" s="141"/>
      <c r="L73" s="66"/>
      <c r="M73" s="17"/>
      <c r="N73" s="66"/>
      <c r="O73" s="50"/>
      <c r="P73" s="71"/>
      <c r="R73" s="121"/>
      <c r="S73" s="92" t="s">
        <v>21</v>
      </c>
      <c r="T73" s="2" t="s">
        <v>22</v>
      </c>
      <c r="U73" s="2" t="s">
        <v>59</v>
      </c>
      <c r="V73" s="85"/>
      <c r="W73" s="141"/>
      <c r="X73" s="66"/>
      <c r="Y73" s="17"/>
      <c r="Z73" s="66"/>
      <c r="AA73" s="50"/>
      <c r="AB73" s="71"/>
      <c r="AD73" s="121"/>
      <c r="AE73" s="92" t="s">
        <v>21</v>
      </c>
      <c r="AF73" s="2" t="s">
        <v>22</v>
      </c>
      <c r="AG73" s="2" t="s">
        <v>59</v>
      </c>
      <c r="AH73" s="85"/>
      <c r="AI73" s="141"/>
      <c r="AJ73" s="66"/>
      <c r="AK73" s="17"/>
      <c r="AL73" s="66"/>
      <c r="AM73" s="50"/>
      <c r="AN73" s="71"/>
      <c r="AP73" s="121"/>
      <c r="AQ73" s="92" t="s">
        <v>21</v>
      </c>
      <c r="AR73" s="2" t="s">
        <v>22</v>
      </c>
      <c r="AS73" s="2" t="s">
        <v>59</v>
      </c>
      <c r="AT73" s="85"/>
      <c r="AU73" s="141"/>
      <c r="AV73" s="66"/>
      <c r="AW73" s="17"/>
      <c r="AX73" s="66"/>
      <c r="AY73" s="50"/>
      <c r="AZ73" s="71"/>
    </row>
    <row r="74" spans="3:52" s="2" customFormat="1" x14ac:dyDescent="0.2">
      <c r="C74" s="119" t="s">
        <v>195</v>
      </c>
      <c r="D74" s="109">
        <f>K74+W74+AI74+AU74</f>
        <v>0</v>
      </c>
      <c r="F74" s="78" t="str">
        <f>$C74</f>
        <v>Activiteit 3.1, kosten</v>
      </c>
      <c r="G74" s="1"/>
      <c r="H74" s="102">
        <f>'Begrotingsformat (Partner 1)'!H76+'Begrotingsformat (Partner 2)'!H76+'Begrotingsformat (Partner 3)'!H76+'Begrotingsformat (Partner 4)'!H76+'Begrotingsformat (Partner 5)'!H76+'Begrotingsformat (Partner 6)'!H76+'Begrotingsformat (Partner 7)'!H76+'Begrotingsformat (Partner 8)'!H76+'Begrotingsformat (Partner 9)'!H76+'Begrotingsformat (Partner 10)'!H76</f>
        <v>0</v>
      </c>
      <c r="I74" s="103"/>
      <c r="J74" s="85"/>
      <c r="K74" s="142">
        <f>'Begrotingsformat (Partner 1)'!K76+'Begrotingsformat (Partner 2)'!K76+'Begrotingsformat (Partner 3)'!K76+'Begrotingsformat (Partner 4)'!K76+'Begrotingsformat (Partner 5)'!K76+'Begrotingsformat (Partner 6)'!K76+'Begrotingsformat (Partner 7)'!K76+'Begrotingsformat (Partner 8)'!K76+'Begrotingsformat (Partner 9)'!K76+'Begrotingsformat (Partner 10)'!K76</f>
        <v>0</v>
      </c>
      <c r="L74" s="66"/>
      <c r="M74" s="17"/>
      <c r="N74" s="66"/>
      <c r="O74" s="49"/>
      <c r="P74" s="71"/>
      <c r="R74" s="78" t="str">
        <f>$C74</f>
        <v>Activiteit 3.1, kosten</v>
      </c>
      <c r="S74" s="1"/>
      <c r="T74" s="102">
        <f>'Begrotingsformat (Partner 1)'!T76+'Begrotingsformat (Partner 2)'!T76+'Begrotingsformat (Partner 3)'!T76+'Begrotingsformat (Partner 4)'!T76+'Begrotingsformat (Partner 5)'!T76+'Begrotingsformat (Partner 6)'!T76+'Begrotingsformat (Partner 7)'!T76+'Begrotingsformat (Partner 8)'!T76+'Begrotingsformat (Partner 9)'!T76+'Begrotingsformat (Partner 10)'!T76</f>
        <v>0</v>
      </c>
      <c r="U74" s="103"/>
      <c r="V74" s="85"/>
      <c r="W74" s="142">
        <f>'Begrotingsformat (Partner 1)'!W76+'Begrotingsformat (Partner 2)'!W76+'Begrotingsformat (Partner 3)'!W76+'Begrotingsformat (Partner 4)'!W76+'Begrotingsformat (Partner 5)'!W76+'Begrotingsformat (Partner 6)'!W76+'Begrotingsformat (Partner 7)'!W76+'Begrotingsformat (Partner 8)'!W76+'Begrotingsformat (Partner 9)'!W76+'Begrotingsformat (Partner 10)'!W76</f>
        <v>0</v>
      </c>
      <c r="X74" s="66"/>
      <c r="Y74" s="17"/>
      <c r="Z74" s="66"/>
      <c r="AA74" s="49"/>
      <c r="AB74" s="71"/>
      <c r="AD74" s="78" t="str">
        <f>$C74</f>
        <v>Activiteit 3.1, kosten</v>
      </c>
      <c r="AE74" s="1"/>
      <c r="AF74" s="102">
        <f>'Begrotingsformat (Partner 1)'!AF76+'Begrotingsformat (Partner 2)'!AF76+'Begrotingsformat (Partner 3)'!AF76+'Begrotingsformat (Partner 4)'!AF76+'Begrotingsformat (Partner 5)'!AF76+'Begrotingsformat (Partner 6)'!AF76+'Begrotingsformat (Partner 7)'!AF76+'Begrotingsformat (Partner 8)'!AF76+'Begrotingsformat (Partner 9)'!AF76+'Begrotingsformat (Partner 10)'!AF76</f>
        <v>0</v>
      </c>
      <c r="AG74" s="103"/>
      <c r="AH74" s="85"/>
      <c r="AI74" s="142">
        <f>'Begrotingsformat (Partner 1)'!AI76+'Begrotingsformat (Partner 2)'!AI76+'Begrotingsformat (Partner 3)'!AI76+'Begrotingsformat (Partner 4)'!AI76+'Begrotingsformat (Partner 5)'!AI76+'Begrotingsformat (Partner 6)'!AI76+'Begrotingsformat (Partner 7)'!AI76+'Begrotingsformat (Partner 8)'!AI76+'Begrotingsformat (Partner 9)'!AI76+'Begrotingsformat (Partner 10)'!AI76</f>
        <v>0</v>
      </c>
      <c r="AJ74" s="66"/>
      <c r="AK74" s="17"/>
      <c r="AL74" s="66"/>
      <c r="AM74" s="49"/>
      <c r="AN74" s="71"/>
      <c r="AP74" s="78" t="str">
        <f>$C74</f>
        <v>Activiteit 3.1, kosten</v>
      </c>
      <c r="AQ74" s="1"/>
      <c r="AR74" s="102">
        <f>'Begrotingsformat (Partner 1)'!AR76+'Begrotingsformat (Partner 2)'!AR76+'Begrotingsformat (Partner 3)'!AR76+'Begrotingsformat (Partner 4)'!AR76+'Begrotingsformat (Partner 5)'!AR76+'Begrotingsformat (Partner 6)'!AR76+'Begrotingsformat (Partner 7)'!AR76+'Begrotingsformat (Partner 8)'!AR76+'Begrotingsformat (Partner 9)'!AR76+'Begrotingsformat (Partner 10)'!AR76</f>
        <v>0</v>
      </c>
      <c r="AS74" s="103"/>
      <c r="AT74" s="85"/>
      <c r="AU74" s="142">
        <f>'Begrotingsformat (Partner 1)'!AU76+'Begrotingsformat (Partner 2)'!AU76+'Begrotingsformat (Partner 3)'!AU76+'Begrotingsformat (Partner 4)'!AU76+'Begrotingsformat (Partner 5)'!AU76+'Begrotingsformat (Partner 6)'!AU76+'Begrotingsformat (Partner 7)'!AU76+'Begrotingsformat (Partner 8)'!AU76+'Begrotingsformat (Partner 9)'!AU76+'Begrotingsformat (Partner 10)'!AU76</f>
        <v>0</v>
      </c>
      <c r="AV74" s="66"/>
      <c r="AW74" s="17"/>
      <c r="AX74" s="66"/>
      <c r="AY74" s="49"/>
      <c r="AZ74" s="71"/>
    </row>
    <row r="75" spans="3:52" s="2" customFormat="1" x14ac:dyDescent="0.2">
      <c r="C75" s="119" t="s">
        <v>196</v>
      </c>
      <c r="D75" s="109">
        <f t="shared" ref="D75:D77" si="40">K75+W75+AI75+AU75</f>
        <v>0</v>
      </c>
      <c r="F75" s="78" t="str">
        <f t="shared" ref="F75:F77" si="41">$C75</f>
        <v>Activiteit 3.2, kosten</v>
      </c>
      <c r="G75" s="1"/>
      <c r="H75" s="102">
        <f>'Begrotingsformat (Partner 1)'!H77+'Begrotingsformat (Partner 2)'!H77+'Begrotingsformat (Partner 3)'!H77+'Begrotingsformat (Partner 4)'!H77+'Begrotingsformat (Partner 5)'!H77+'Begrotingsformat (Partner 6)'!H77+'Begrotingsformat (Partner 7)'!H77+'Begrotingsformat (Partner 8)'!H77+'Begrotingsformat (Partner 9)'!H77+'Begrotingsformat (Partner 10)'!H77</f>
        <v>0</v>
      </c>
      <c r="I75" s="103"/>
      <c r="J75" s="85"/>
      <c r="K75" s="142">
        <f>'Begrotingsformat (Partner 1)'!K77+'Begrotingsformat (Partner 2)'!K77+'Begrotingsformat (Partner 3)'!K77+'Begrotingsformat (Partner 4)'!K77+'Begrotingsformat (Partner 5)'!K77+'Begrotingsformat (Partner 6)'!K77+'Begrotingsformat (Partner 7)'!K77+'Begrotingsformat (Partner 8)'!K77+'Begrotingsformat (Partner 9)'!K77+'Begrotingsformat (Partner 10)'!K77</f>
        <v>0</v>
      </c>
      <c r="L75" s="66"/>
      <c r="M75" s="17"/>
      <c r="N75" s="66"/>
      <c r="O75" s="49"/>
      <c r="P75" s="71"/>
      <c r="R75" s="78" t="str">
        <f t="shared" ref="R75:R77" si="42">$C75</f>
        <v>Activiteit 3.2, kosten</v>
      </c>
      <c r="S75" s="1"/>
      <c r="T75" s="102">
        <f>'Begrotingsformat (Partner 1)'!T77+'Begrotingsformat (Partner 2)'!T77+'Begrotingsformat (Partner 3)'!T77+'Begrotingsformat (Partner 4)'!T77+'Begrotingsformat (Partner 5)'!T77+'Begrotingsformat (Partner 6)'!T77+'Begrotingsformat (Partner 7)'!T77+'Begrotingsformat (Partner 8)'!T77+'Begrotingsformat (Partner 9)'!T77+'Begrotingsformat (Partner 10)'!T77</f>
        <v>0</v>
      </c>
      <c r="U75" s="103"/>
      <c r="V75" s="85"/>
      <c r="W75" s="142">
        <f>'Begrotingsformat (Partner 1)'!W77+'Begrotingsformat (Partner 2)'!W77+'Begrotingsformat (Partner 3)'!W77+'Begrotingsformat (Partner 4)'!W77+'Begrotingsformat (Partner 5)'!W77+'Begrotingsformat (Partner 6)'!W77+'Begrotingsformat (Partner 7)'!W77+'Begrotingsformat (Partner 8)'!W77+'Begrotingsformat (Partner 9)'!W77+'Begrotingsformat (Partner 10)'!W77</f>
        <v>0</v>
      </c>
      <c r="X75" s="66"/>
      <c r="Y75" s="17"/>
      <c r="Z75" s="66"/>
      <c r="AA75" s="49"/>
      <c r="AB75" s="71"/>
      <c r="AD75" s="78" t="str">
        <f t="shared" ref="AD75:AD77" si="43">$C75</f>
        <v>Activiteit 3.2, kosten</v>
      </c>
      <c r="AE75" s="1"/>
      <c r="AF75" s="102">
        <f>'Begrotingsformat (Partner 1)'!AF77+'Begrotingsformat (Partner 2)'!AF77+'Begrotingsformat (Partner 3)'!AF77+'Begrotingsformat (Partner 4)'!AF77+'Begrotingsformat (Partner 5)'!AF77+'Begrotingsformat (Partner 6)'!AF77+'Begrotingsformat (Partner 7)'!AF77+'Begrotingsformat (Partner 8)'!AF77+'Begrotingsformat (Partner 9)'!AF77+'Begrotingsformat (Partner 10)'!AF77</f>
        <v>0</v>
      </c>
      <c r="AG75" s="103"/>
      <c r="AH75" s="85"/>
      <c r="AI75" s="142">
        <f>'Begrotingsformat (Partner 1)'!AI77+'Begrotingsformat (Partner 2)'!AI77+'Begrotingsformat (Partner 3)'!AI77+'Begrotingsformat (Partner 4)'!AI77+'Begrotingsformat (Partner 5)'!AI77+'Begrotingsformat (Partner 6)'!AI77+'Begrotingsformat (Partner 7)'!AI77+'Begrotingsformat (Partner 8)'!AI77+'Begrotingsformat (Partner 9)'!AI77+'Begrotingsformat (Partner 10)'!AI77</f>
        <v>0</v>
      </c>
      <c r="AJ75" s="66"/>
      <c r="AK75" s="17"/>
      <c r="AL75" s="66"/>
      <c r="AM75" s="49"/>
      <c r="AN75" s="71"/>
      <c r="AP75" s="78" t="str">
        <f t="shared" ref="AP75:AP77" si="44">$C75</f>
        <v>Activiteit 3.2, kosten</v>
      </c>
      <c r="AQ75" s="1"/>
      <c r="AR75" s="102">
        <f>'Begrotingsformat (Partner 1)'!AR77+'Begrotingsformat (Partner 2)'!AR77+'Begrotingsformat (Partner 3)'!AR77+'Begrotingsformat (Partner 4)'!AR77+'Begrotingsformat (Partner 5)'!AR77+'Begrotingsformat (Partner 6)'!AR77+'Begrotingsformat (Partner 7)'!AR77+'Begrotingsformat (Partner 8)'!AR77+'Begrotingsformat (Partner 9)'!AR77+'Begrotingsformat (Partner 10)'!AR77</f>
        <v>0</v>
      </c>
      <c r="AS75" s="103"/>
      <c r="AT75" s="85"/>
      <c r="AU75" s="142">
        <f>'Begrotingsformat (Partner 1)'!AU77+'Begrotingsformat (Partner 2)'!AU77+'Begrotingsformat (Partner 3)'!AU77+'Begrotingsformat (Partner 4)'!AU77+'Begrotingsformat (Partner 5)'!AU77+'Begrotingsformat (Partner 6)'!AU77+'Begrotingsformat (Partner 7)'!AU77+'Begrotingsformat (Partner 8)'!AU77+'Begrotingsformat (Partner 9)'!AU77+'Begrotingsformat (Partner 10)'!AU77</f>
        <v>0</v>
      </c>
      <c r="AV75" s="66"/>
      <c r="AW75" s="17"/>
      <c r="AX75" s="66"/>
      <c r="AY75" s="49"/>
      <c r="AZ75" s="71"/>
    </row>
    <row r="76" spans="3:52" s="2" customFormat="1" x14ac:dyDescent="0.2">
      <c r="C76" s="119" t="s">
        <v>197</v>
      </c>
      <c r="D76" s="109">
        <f t="shared" si="40"/>
        <v>0</v>
      </c>
      <c r="F76" s="78" t="str">
        <f t="shared" si="41"/>
        <v>Activiteit 3.3, kosten</v>
      </c>
      <c r="G76" s="1"/>
      <c r="H76" s="102">
        <f>'Begrotingsformat (Partner 1)'!H78+'Begrotingsformat (Partner 2)'!H78+'Begrotingsformat (Partner 3)'!H78+'Begrotingsformat (Partner 4)'!H78+'Begrotingsformat (Partner 5)'!H78+'Begrotingsformat (Partner 6)'!H78+'Begrotingsformat (Partner 7)'!H78+'Begrotingsformat (Partner 8)'!H78+'Begrotingsformat (Partner 9)'!H78+'Begrotingsformat (Partner 10)'!H78</f>
        <v>0</v>
      </c>
      <c r="I76" s="103"/>
      <c r="J76" s="85"/>
      <c r="K76" s="142">
        <f>'Begrotingsformat (Partner 1)'!K78+'Begrotingsformat (Partner 2)'!K78+'Begrotingsformat (Partner 3)'!K78+'Begrotingsformat (Partner 4)'!K78+'Begrotingsformat (Partner 5)'!K78+'Begrotingsformat (Partner 6)'!K78+'Begrotingsformat (Partner 7)'!K78+'Begrotingsformat (Partner 8)'!K78+'Begrotingsformat (Partner 9)'!K78+'Begrotingsformat (Partner 10)'!K78</f>
        <v>0</v>
      </c>
      <c r="L76" s="66"/>
      <c r="M76" s="17"/>
      <c r="N76" s="66"/>
      <c r="O76" s="49"/>
      <c r="P76" s="71"/>
      <c r="R76" s="78" t="str">
        <f t="shared" si="42"/>
        <v>Activiteit 3.3, kosten</v>
      </c>
      <c r="S76" s="1"/>
      <c r="T76" s="102">
        <f>'Begrotingsformat (Partner 1)'!T78+'Begrotingsformat (Partner 2)'!T78+'Begrotingsformat (Partner 3)'!T78+'Begrotingsformat (Partner 4)'!T78+'Begrotingsformat (Partner 5)'!T78+'Begrotingsformat (Partner 6)'!T78+'Begrotingsformat (Partner 7)'!T78+'Begrotingsformat (Partner 8)'!T78+'Begrotingsformat (Partner 9)'!T78+'Begrotingsformat (Partner 10)'!T78</f>
        <v>0</v>
      </c>
      <c r="U76" s="103"/>
      <c r="V76" s="85"/>
      <c r="W76" s="142">
        <f>'Begrotingsformat (Partner 1)'!W78+'Begrotingsformat (Partner 2)'!W78+'Begrotingsformat (Partner 3)'!W78+'Begrotingsformat (Partner 4)'!W78+'Begrotingsformat (Partner 5)'!W78+'Begrotingsformat (Partner 6)'!W78+'Begrotingsformat (Partner 7)'!W78+'Begrotingsformat (Partner 8)'!W78+'Begrotingsformat (Partner 9)'!W78+'Begrotingsformat (Partner 10)'!W78</f>
        <v>0</v>
      </c>
      <c r="X76" s="66"/>
      <c r="Y76" s="17"/>
      <c r="Z76" s="66"/>
      <c r="AA76" s="49"/>
      <c r="AB76" s="71"/>
      <c r="AD76" s="78" t="str">
        <f t="shared" si="43"/>
        <v>Activiteit 3.3, kosten</v>
      </c>
      <c r="AE76" s="1"/>
      <c r="AF76" s="102">
        <f>'Begrotingsformat (Partner 1)'!AF78+'Begrotingsformat (Partner 2)'!AF78+'Begrotingsformat (Partner 3)'!AF78+'Begrotingsformat (Partner 4)'!AF78+'Begrotingsformat (Partner 5)'!AF78+'Begrotingsformat (Partner 6)'!AF78+'Begrotingsformat (Partner 7)'!AF78+'Begrotingsformat (Partner 8)'!AF78+'Begrotingsformat (Partner 9)'!AF78+'Begrotingsformat (Partner 10)'!AF78</f>
        <v>0</v>
      </c>
      <c r="AG76" s="103"/>
      <c r="AH76" s="85"/>
      <c r="AI76" s="142">
        <f>'Begrotingsformat (Partner 1)'!AI78+'Begrotingsformat (Partner 2)'!AI78+'Begrotingsformat (Partner 3)'!AI78+'Begrotingsformat (Partner 4)'!AI78+'Begrotingsformat (Partner 5)'!AI78+'Begrotingsformat (Partner 6)'!AI78+'Begrotingsformat (Partner 7)'!AI78+'Begrotingsformat (Partner 8)'!AI78+'Begrotingsformat (Partner 9)'!AI78+'Begrotingsformat (Partner 10)'!AI78</f>
        <v>0</v>
      </c>
      <c r="AJ76" s="66"/>
      <c r="AK76" s="17"/>
      <c r="AL76" s="66"/>
      <c r="AM76" s="49"/>
      <c r="AN76" s="71"/>
      <c r="AP76" s="78" t="str">
        <f t="shared" si="44"/>
        <v>Activiteit 3.3, kosten</v>
      </c>
      <c r="AQ76" s="1"/>
      <c r="AR76" s="102">
        <f>'Begrotingsformat (Partner 1)'!AR78+'Begrotingsformat (Partner 2)'!AR78+'Begrotingsformat (Partner 3)'!AR78+'Begrotingsformat (Partner 4)'!AR78+'Begrotingsformat (Partner 5)'!AR78+'Begrotingsformat (Partner 6)'!AR78+'Begrotingsformat (Partner 7)'!AR78+'Begrotingsformat (Partner 8)'!AR78+'Begrotingsformat (Partner 9)'!AR78+'Begrotingsformat (Partner 10)'!AR78</f>
        <v>0</v>
      </c>
      <c r="AS76" s="103"/>
      <c r="AT76" s="85"/>
      <c r="AU76" s="142">
        <f>'Begrotingsformat (Partner 1)'!AU78+'Begrotingsformat (Partner 2)'!AU78+'Begrotingsformat (Partner 3)'!AU78+'Begrotingsformat (Partner 4)'!AU78+'Begrotingsformat (Partner 5)'!AU78+'Begrotingsformat (Partner 6)'!AU78+'Begrotingsformat (Partner 7)'!AU78+'Begrotingsformat (Partner 8)'!AU78+'Begrotingsformat (Partner 9)'!AU78+'Begrotingsformat (Partner 10)'!AU78</f>
        <v>0</v>
      </c>
      <c r="AV76" s="66"/>
      <c r="AW76" s="17"/>
      <c r="AX76" s="66"/>
      <c r="AY76" s="49"/>
      <c r="AZ76" s="71"/>
    </row>
    <row r="77" spans="3:52" s="2" customFormat="1" x14ac:dyDescent="0.2">
      <c r="C77" s="119" t="s">
        <v>198</v>
      </c>
      <c r="D77" s="109">
        <f t="shared" si="40"/>
        <v>0</v>
      </c>
      <c r="F77" s="78" t="str">
        <f t="shared" si="41"/>
        <v>Activiteit 3.4, kosten</v>
      </c>
      <c r="G77" s="1"/>
      <c r="H77" s="102">
        <f>'Begrotingsformat (Partner 1)'!H79+'Begrotingsformat (Partner 2)'!H79+'Begrotingsformat (Partner 3)'!H79+'Begrotingsformat (Partner 4)'!H79+'Begrotingsformat (Partner 5)'!H79+'Begrotingsformat (Partner 6)'!H79+'Begrotingsformat (Partner 7)'!H79+'Begrotingsformat (Partner 8)'!H79+'Begrotingsformat (Partner 9)'!H79+'Begrotingsformat (Partner 10)'!H79</f>
        <v>0</v>
      </c>
      <c r="I77" s="103"/>
      <c r="J77" s="85"/>
      <c r="K77" s="142">
        <f>'Begrotingsformat (Partner 1)'!K79+'Begrotingsformat (Partner 2)'!K79+'Begrotingsformat (Partner 3)'!K79+'Begrotingsformat (Partner 4)'!K79+'Begrotingsformat (Partner 5)'!K79+'Begrotingsformat (Partner 6)'!K79+'Begrotingsformat (Partner 7)'!K79+'Begrotingsformat (Partner 8)'!K79+'Begrotingsformat (Partner 9)'!K79+'Begrotingsformat (Partner 10)'!K79</f>
        <v>0</v>
      </c>
      <c r="L77" s="66"/>
      <c r="M77" s="17"/>
      <c r="N77" s="66"/>
      <c r="O77" s="49"/>
      <c r="P77" s="71"/>
      <c r="R77" s="78" t="str">
        <f t="shared" si="42"/>
        <v>Activiteit 3.4, kosten</v>
      </c>
      <c r="S77" s="1"/>
      <c r="T77" s="102">
        <f>'Begrotingsformat (Partner 1)'!T79+'Begrotingsformat (Partner 2)'!T79+'Begrotingsformat (Partner 3)'!T79+'Begrotingsformat (Partner 4)'!T79+'Begrotingsformat (Partner 5)'!T79+'Begrotingsformat (Partner 6)'!T79+'Begrotingsformat (Partner 7)'!T79+'Begrotingsformat (Partner 8)'!T79+'Begrotingsformat (Partner 9)'!T79+'Begrotingsformat (Partner 10)'!T79</f>
        <v>0</v>
      </c>
      <c r="U77" s="103"/>
      <c r="V77" s="85"/>
      <c r="W77" s="142">
        <f>'Begrotingsformat (Partner 1)'!W79+'Begrotingsformat (Partner 2)'!W79+'Begrotingsformat (Partner 3)'!W79+'Begrotingsformat (Partner 4)'!W79+'Begrotingsformat (Partner 5)'!W79+'Begrotingsformat (Partner 6)'!W79+'Begrotingsformat (Partner 7)'!W79+'Begrotingsformat (Partner 8)'!W79+'Begrotingsformat (Partner 9)'!W79+'Begrotingsformat (Partner 10)'!W79</f>
        <v>0</v>
      </c>
      <c r="X77" s="66"/>
      <c r="Y77" s="17"/>
      <c r="Z77" s="66"/>
      <c r="AA77" s="49"/>
      <c r="AB77" s="71"/>
      <c r="AD77" s="78" t="str">
        <f t="shared" si="43"/>
        <v>Activiteit 3.4, kosten</v>
      </c>
      <c r="AE77" s="1"/>
      <c r="AF77" s="102">
        <f>'Begrotingsformat (Partner 1)'!AF79+'Begrotingsformat (Partner 2)'!AF79+'Begrotingsformat (Partner 3)'!AF79+'Begrotingsformat (Partner 4)'!AF79+'Begrotingsformat (Partner 5)'!AF79+'Begrotingsformat (Partner 6)'!AF79+'Begrotingsformat (Partner 7)'!AF79+'Begrotingsformat (Partner 8)'!AF79+'Begrotingsformat (Partner 9)'!AF79+'Begrotingsformat (Partner 10)'!AF79</f>
        <v>0</v>
      </c>
      <c r="AG77" s="103"/>
      <c r="AH77" s="85"/>
      <c r="AI77" s="142">
        <f>'Begrotingsformat (Partner 1)'!AI79+'Begrotingsformat (Partner 2)'!AI79+'Begrotingsformat (Partner 3)'!AI79+'Begrotingsformat (Partner 4)'!AI79+'Begrotingsformat (Partner 5)'!AI79+'Begrotingsformat (Partner 6)'!AI79+'Begrotingsformat (Partner 7)'!AI79+'Begrotingsformat (Partner 8)'!AI79+'Begrotingsformat (Partner 9)'!AI79+'Begrotingsformat (Partner 10)'!AI79</f>
        <v>0</v>
      </c>
      <c r="AJ77" s="66"/>
      <c r="AK77" s="17"/>
      <c r="AL77" s="66"/>
      <c r="AM77" s="49"/>
      <c r="AN77" s="71"/>
      <c r="AP77" s="78" t="str">
        <f t="shared" si="44"/>
        <v>Activiteit 3.4, kosten</v>
      </c>
      <c r="AQ77" s="1"/>
      <c r="AR77" s="102">
        <f>'Begrotingsformat (Partner 1)'!AR79+'Begrotingsformat (Partner 2)'!AR79+'Begrotingsformat (Partner 3)'!AR79+'Begrotingsformat (Partner 4)'!AR79+'Begrotingsformat (Partner 5)'!AR79+'Begrotingsformat (Partner 6)'!AR79+'Begrotingsformat (Partner 7)'!AR79+'Begrotingsformat (Partner 8)'!AR79+'Begrotingsformat (Partner 9)'!AR79+'Begrotingsformat (Partner 10)'!AR79</f>
        <v>0</v>
      </c>
      <c r="AS77" s="103"/>
      <c r="AT77" s="85"/>
      <c r="AU77" s="142">
        <f>'Begrotingsformat (Partner 1)'!AU79+'Begrotingsformat (Partner 2)'!AU79+'Begrotingsformat (Partner 3)'!AU79+'Begrotingsformat (Partner 4)'!AU79+'Begrotingsformat (Partner 5)'!AU79+'Begrotingsformat (Partner 6)'!AU79+'Begrotingsformat (Partner 7)'!AU79+'Begrotingsformat (Partner 8)'!AU79+'Begrotingsformat (Partner 9)'!AU79+'Begrotingsformat (Partner 10)'!AU79</f>
        <v>0</v>
      </c>
      <c r="AV77" s="66"/>
      <c r="AW77" s="17"/>
      <c r="AX77" s="66"/>
      <c r="AY77" s="49"/>
      <c r="AZ77" s="71"/>
    </row>
    <row r="78" spans="3:52" s="2" customFormat="1" x14ac:dyDescent="0.2">
      <c r="C78" s="78"/>
      <c r="D78" s="113"/>
      <c r="F78" s="78"/>
      <c r="G78" s="6"/>
      <c r="H78" s="6"/>
      <c r="I78" s="6"/>
      <c r="J78" s="85"/>
      <c r="K78" s="6"/>
      <c r="L78" s="66"/>
      <c r="M78" s="17"/>
      <c r="N78" s="66"/>
      <c r="O78" s="50"/>
      <c r="P78" s="71"/>
      <c r="R78" s="78"/>
      <c r="S78" s="6"/>
      <c r="T78" s="6"/>
      <c r="U78" s="6"/>
      <c r="V78" s="85"/>
      <c r="W78" s="6"/>
      <c r="X78" s="66"/>
      <c r="Y78" s="17"/>
      <c r="Z78" s="66"/>
      <c r="AA78" s="50"/>
      <c r="AB78" s="71"/>
      <c r="AD78" s="78"/>
      <c r="AE78" s="6"/>
      <c r="AF78" s="6"/>
      <c r="AG78" s="6"/>
      <c r="AH78" s="85"/>
      <c r="AI78" s="6"/>
      <c r="AJ78" s="66"/>
      <c r="AK78" s="17"/>
      <c r="AL78" s="66"/>
      <c r="AM78" s="50"/>
      <c r="AN78" s="71"/>
      <c r="AP78" s="78"/>
      <c r="AQ78" s="6"/>
      <c r="AR78" s="6"/>
      <c r="AS78" s="6"/>
      <c r="AT78" s="85"/>
      <c r="AU78" s="6"/>
      <c r="AV78" s="66"/>
      <c r="AW78" s="17"/>
      <c r="AX78" s="66"/>
      <c r="AY78" s="50"/>
      <c r="AZ78" s="71"/>
    </row>
    <row r="79" spans="3:52" s="2" customFormat="1" x14ac:dyDescent="0.2">
      <c r="C79" s="78"/>
      <c r="D79" s="111">
        <f>SUM(D74:D77)</f>
        <v>0</v>
      </c>
      <c r="F79" s="78"/>
      <c r="G79" s="6"/>
      <c r="H79" s="6"/>
      <c r="I79" s="6"/>
      <c r="J79" s="85" t="s">
        <v>26</v>
      </c>
      <c r="K79" s="87">
        <f>SUM(K74:K77)</f>
        <v>0</v>
      </c>
      <c r="L79" s="66"/>
      <c r="M79" s="17"/>
      <c r="N79" s="66"/>
      <c r="O79" s="50"/>
      <c r="P79" s="71"/>
      <c r="R79" s="78"/>
      <c r="S79" s="6"/>
      <c r="T79" s="6"/>
      <c r="U79" s="6"/>
      <c r="V79" s="85" t="s">
        <v>26</v>
      </c>
      <c r="W79" s="87">
        <f>SUM(W74:W77)</f>
        <v>0</v>
      </c>
      <c r="X79" s="66"/>
      <c r="Y79" s="17"/>
      <c r="Z79" s="66"/>
      <c r="AA79" s="50"/>
      <c r="AB79" s="71"/>
      <c r="AD79" s="78"/>
      <c r="AE79" s="6"/>
      <c r="AF79" s="6"/>
      <c r="AG79" s="6"/>
      <c r="AH79" s="85" t="s">
        <v>26</v>
      </c>
      <c r="AI79" s="87">
        <f>SUM(AI74:AI77)</f>
        <v>0</v>
      </c>
      <c r="AJ79" s="66"/>
      <c r="AK79" s="17"/>
      <c r="AL79" s="66"/>
      <c r="AM79" s="50"/>
      <c r="AN79" s="71"/>
      <c r="AP79" s="78"/>
      <c r="AQ79" s="6"/>
      <c r="AR79" s="6"/>
      <c r="AS79" s="6"/>
      <c r="AT79" s="85" t="s">
        <v>26</v>
      </c>
      <c r="AU79" s="87">
        <f>SUM(AU74:AU77)</f>
        <v>0</v>
      </c>
      <c r="AV79" s="66"/>
      <c r="AW79" s="17"/>
      <c r="AX79" s="66"/>
      <c r="AY79" s="50"/>
      <c r="AZ79" s="71"/>
    </row>
    <row r="80" spans="3:52" s="2" customFormat="1" x14ac:dyDescent="0.2">
      <c r="C80" s="78"/>
      <c r="D80" s="139"/>
      <c r="F80" s="78"/>
      <c r="G80" s="6"/>
      <c r="H80" s="6"/>
      <c r="I80" s="6"/>
      <c r="J80" s="16"/>
      <c r="K80" s="67"/>
      <c r="L80" s="67"/>
      <c r="M80" s="67"/>
      <c r="N80" s="67"/>
      <c r="O80" s="50"/>
      <c r="P80" s="71"/>
      <c r="R80" s="78"/>
      <c r="S80" s="6"/>
      <c r="T80" s="6"/>
      <c r="U80" s="6"/>
      <c r="V80" s="16"/>
      <c r="W80" s="67"/>
      <c r="X80" s="67"/>
      <c r="Y80" s="67"/>
      <c r="Z80" s="67"/>
      <c r="AA80" s="50"/>
      <c r="AB80" s="71"/>
      <c r="AD80" s="78"/>
      <c r="AE80" s="6"/>
      <c r="AF80" s="6"/>
      <c r="AG80" s="6"/>
      <c r="AH80" s="16"/>
      <c r="AI80" s="67"/>
      <c r="AJ80" s="67"/>
      <c r="AK80" s="67"/>
      <c r="AL80" s="67"/>
      <c r="AM80" s="50"/>
      <c r="AN80" s="71"/>
      <c r="AP80" s="78"/>
      <c r="AQ80" s="6"/>
      <c r="AR80" s="6"/>
      <c r="AS80" s="6"/>
      <c r="AT80" s="16"/>
      <c r="AU80" s="67"/>
      <c r="AV80" s="67"/>
      <c r="AW80" s="67"/>
      <c r="AX80" s="67"/>
      <c r="AY80" s="50"/>
      <c r="AZ80" s="71"/>
    </row>
    <row r="81" spans="3:52" s="2" customFormat="1" ht="2.65" customHeight="1" x14ac:dyDescent="0.2">
      <c r="C81" s="78"/>
      <c r="D81" s="117"/>
      <c r="F81" s="78"/>
      <c r="G81" s="11"/>
      <c r="H81" s="11"/>
      <c r="I81" s="11"/>
      <c r="J81" s="19"/>
      <c r="K81" s="68"/>
      <c r="L81" s="68"/>
      <c r="M81" s="68"/>
      <c r="N81" s="68"/>
      <c r="O81" s="50"/>
      <c r="P81" s="71"/>
      <c r="R81" s="78"/>
      <c r="S81" s="11"/>
      <c r="T81" s="11"/>
      <c r="U81" s="11"/>
      <c r="V81" s="19"/>
      <c r="W81" s="68"/>
      <c r="X81" s="68"/>
      <c r="Y81" s="68"/>
      <c r="Z81" s="68"/>
      <c r="AA81" s="50"/>
      <c r="AB81" s="71"/>
      <c r="AD81" s="78"/>
      <c r="AE81" s="11"/>
      <c r="AF81" s="11"/>
      <c r="AG81" s="11"/>
      <c r="AH81" s="19"/>
      <c r="AI81" s="68"/>
      <c r="AJ81" s="68"/>
      <c r="AK81" s="68"/>
      <c r="AL81" s="68"/>
      <c r="AM81" s="50"/>
      <c r="AN81" s="71"/>
      <c r="AP81" s="78"/>
      <c r="AQ81" s="11"/>
      <c r="AR81" s="11"/>
      <c r="AS81" s="11"/>
      <c r="AT81" s="19"/>
      <c r="AU81" s="68"/>
      <c r="AV81" s="68"/>
      <c r="AW81" s="68"/>
      <c r="AX81" s="68"/>
      <c r="AY81" s="50"/>
      <c r="AZ81" s="71"/>
    </row>
    <row r="82" spans="3:52" s="2" customFormat="1" ht="13.5" thickBot="1" x14ac:dyDescent="0.25">
      <c r="C82" s="128" t="s">
        <v>112</v>
      </c>
      <c r="D82" s="115">
        <f>D65+D72+D79</f>
        <v>0</v>
      </c>
      <c r="F82" s="120"/>
      <c r="G82" s="23"/>
      <c r="H82" s="23"/>
      <c r="I82" s="23"/>
      <c r="J82" s="86" t="s">
        <v>325</v>
      </c>
      <c r="K82" s="88">
        <f>K65+K72+K79</f>
        <v>0</v>
      </c>
      <c r="L82" s="73"/>
      <c r="M82" s="72" t="e">
        <f>M65+M72+#REF!+#REF!+#REF!</f>
        <v>#REF!</v>
      </c>
      <c r="N82" s="73"/>
      <c r="O82" s="51"/>
      <c r="P82" s="74"/>
      <c r="R82" s="120"/>
      <c r="S82" s="23"/>
      <c r="T82" s="23"/>
      <c r="U82" s="23"/>
      <c r="V82" s="86" t="s">
        <v>336</v>
      </c>
      <c r="W82" s="88">
        <f>W65+W72+W79</f>
        <v>0</v>
      </c>
      <c r="X82" s="73"/>
      <c r="Y82" s="72" t="e">
        <f>Y65+Y72+#REF!+#REF!+#REF!</f>
        <v>#REF!</v>
      </c>
      <c r="Z82" s="73"/>
      <c r="AA82" s="51"/>
      <c r="AB82" s="74"/>
      <c r="AD82" s="120"/>
      <c r="AE82" s="23"/>
      <c r="AF82" s="23"/>
      <c r="AG82" s="23"/>
      <c r="AH82" s="86" t="s">
        <v>347</v>
      </c>
      <c r="AI82" s="88">
        <f>AI65+AI72+AI79</f>
        <v>0</v>
      </c>
      <c r="AJ82" s="73"/>
      <c r="AK82" s="72" t="e">
        <f>AK65+AK72+#REF!+#REF!+#REF!</f>
        <v>#REF!</v>
      </c>
      <c r="AL82" s="73"/>
      <c r="AM82" s="51"/>
      <c r="AN82" s="74"/>
      <c r="AP82" s="120"/>
      <c r="AQ82" s="23"/>
      <c r="AR82" s="23"/>
      <c r="AS82" s="23"/>
      <c r="AT82" s="86" t="s">
        <v>370</v>
      </c>
      <c r="AU82" s="88">
        <f>AU65+AU72+AU79</f>
        <v>0</v>
      </c>
      <c r="AV82" s="73"/>
      <c r="AW82" s="72" t="e">
        <f>AW65+AW72+#REF!+#REF!+#REF!</f>
        <v>#REF!</v>
      </c>
      <c r="AX82" s="73"/>
      <c r="AY82" s="51"/>
      <c r="AZ82" s="74"/>
    </row>
    <row r="83" spans="3:52" ht="13.5" thickBot="1" x14ac:dyDescent="0.25">
      <c r="O83"/>
      <c r="AA83"/>
      <c r="AM83"/>
      <c r="AY83"/>
    </row>
    <row r="84" spans="3:52" s="2" customFormat="1" ht="15" x14ac:dyDescent="0.25">
      <c r="C84" s="76" t="s">
        <v>79</v>
      </c>
      <c r="D84" s="116"/>
      <c r="F84" s="76" t="s">
        <v>124</v>
      </c>
      <c r="G84" s="79"/>
      <c r="H84" s="79"/>
      <c r="I84" s="79"/>
      <c r="J84" s="69"/>
      <c r="K84" s="79"/>
      <c r="L84" s="80"/>
      <c r="M84" s="79"/>
      <c r="N84" s="80"/>
      <c r="O84" s="81"/>
      <c r="P84" s="70"/>
      <c r="R84" s="76" t="s">
        <v>124</v>
      </c>
      <c r="S84" s="79"/>
      <c r="T84" s="79"/>
      <c r="U84" s="79"/>
      <c r="V84" s="69"/>
      <c r="W84" s="79"/>
      <c r="X84" s="80"/>
      <c r="Y84" s="79"/>
      <c r="Z84" s="80"/>
      <c r="AA84" s="81"/>
      <c r="AB84" s="70"/>
      <c r="AD84" s="76" t="s">
        <v>124</v>
      </c>
      <c r="AE84" s="79"/>
      <c r="AF84" s="79"/>
      <c r="AG84" s="79"/>
      <c r="AH84" s="69"/>
      <c r="AI84" s="79"/>
      <c r="AJ84" s="80"/>
      <c r="AK84" s="79"/>
      <c r="AL84" s="80"/>
      <c r="AM84" s="81"/>
      <c r="AN84" s="70"/>
      <c r="AP84" s="76" t="s">
        <v>124</v>
      </c>
      <c r="AQ84" s="79"/>
      <c r="AR84" s="79"/>
      <c r="AS84" s="79"/>
      <c r="AT84" s="69"/>
      <c r="AU84" s="79"/>
      <c r="AV84" s="80"/>
      <c r="AW84" s="79"/>
      <c r="AX84" s="80"/>
      <c r="AY84" s="81"/>
      <c r="AZ84" s="70"/>
    </row>
    <row r="85" spans="3:52" s="2" customFormat="1" x14ac:dyDescent="0.2">
      <c r="C85" s="77"/>
      <c r="D85" s="108" t="s">
        <v>20</v>
      </c>
      <c r="F85" s="77"/>
      <c r="G85" s="9" t="s">
        <v>21</v>
      </c>
      <c r="H85" s="9" t="s">
        <v>22</v>
      </c>
      <c r="I85" s="9" t="s">
        <v>23</v>
      </c>
      <c r="J85" s="4"/>
      <c r="K85" t="s">
        <v>20</v>
      </c>
      <c r="L85" s="10"/>
      <c r="M85" t="s">
        <v>24</v>
      </c>
      <c r="N85" s="10"/>
      <c r="O85" s="48" t="s">
        <v>25</v>
      </c>
      <c r="P85" s="71"/>
      <c r="R85" s="77"/>
      <c r="S85" s="9" t="s">
        <v>21</v>
      </c>
      <c r="T85" s="9" t="s">
        <v>22</v>
      </c>
      <c r="U85" s="9" t="s">
        <v>23</v>
      </c>
      <c r="V85" s="4"/>
      <c r="W85" t="s">
        <v>20</v>
      </c>
      <c r="X85" s="10"/>
      <c r="Y85" t="s">
        <v>24</v>
      </c>
      <c r="Z85" s="10"/>
      <c r="AA85" s="48" t="s">
        <v>25</v>
      </c>
      <c r="AB85" s="71"/>
      <c r="AD85" s="77"/>
      <c r="AE85" s="9" t="s">
        <v>21</v>
      </c>
      <c r="AF85" s="9" t="s">
        <v>22</v>
      </c>
      <c r="AG85" s="9" t="s">
        <v>23</v>
      </c>
      <c r="AH85" s="4"/>
      <c r="AI85" t="s">
        <v>20</v>
      </c>
      <c r="AJ85" s="10"/>
      <c r="AK85" t="s">
        <v>24</v>
      </c>
      <c r="AL85" s="10"/>
      <c r="AM85" s="48" t="s">
        <v>25</v>
      </c>
      <c r="AN85" s="71"/>
      <c r="AP85" s="77"/>
      <c r="AQ85" s="9" t="s">
        <v>21</v>
      </c>
      <c r="AR85" s="9" t="s">
        <v>22</v>
      </c>
      <c r="AS85" s="9" t="s">
        <v>23</v>
      </c>
      <c r="AT85" s="4"/>
      <c r="AU85" t="s">
        <v>20</v>
      </c>
      <c r="AV85" s="10"/>
      <c r="AW85" t="s">
        <v>24</v>
      </c>
      <c r="AX85" s="10"/>
      <c r="AY85" s="48" t="s">
        <v>25</v>
      </c>
      <c r="AZ85" s="71"/>
    </row>
    <row r="86" spans="3:52" s="2" customFormat="1" x14ac:dyDescent="0.2">
      <c r="C86" s="78" t="s">
        <v>75</v>
      </c>
      <c r="D86" s="109">
        <f>K86+W86+AI86+AU86</f>
        <v>0</v>
      </c>
      <c r="F86" s="78" t="str">
        <f>$C86</f>
        <v>Activiteit 4.1, inzet eigen uren</v>
      </c>
      <c r="G86" s="1"/>
      <c r="H86" s="102">
        <f>'Begrotingsformat (Partner 1)'!H88+'Begrotingsformat (Partner 2)'!H88+'Begrotingsformat (Partner 3)'!H88+'Begrotingsformat (Partner 4)'!H88+'Begrotingsformat (Partner 5)'!H88+'Begrotingsformat (Partner 6)'!H88+'Begrotingsformat (Partner 7)'!H88+'Begrotingsformat (Partner 8)'!H88+'Begrotingsformat (Partner 9)'!H88+'Begrotingsformat (Partner 10)'!H88</f>
        <v>0</v>
      </c>
      <c r="I86" s="103"/>
      <c r="J86" s="14"/>
      <c r="K86" s="142">
        <f>'Begrotingsformat (Partner 1)'!K88+'Begrotingsformat (Partner 2)'!K88+'Begrotingsformat (Partner 3)'!K88+'Begrotingsformat (Partner 4)'!K88+'Begrotingsformat (Partner 5)'!K88+'Begrotingsformat (Partner 6)'!K88+'Begrotingsformat (Partner 7)'!K88+'Begrotingsformat (Partner 8)'!K88+'Begrotingsformat (Partner 9)'!K88+'Begrotingsformat (Partner 10)'!K88</f>
        <v>0</v>
      </c>
      <c r="L86" s="7"/>
      <c r="M86" s="15"/>
      <c r="N86" s="7"/>
      <c r="O86" s="49"/>
      <c r="P86" s="71"/>
      <c r="R86" s="78" t="str">
        <f>$C86</f>
        <v>Activiteit 4.1, inzet eigen uren</v>
      </c>
      <c r="S86" s="1"/>
      <c r="T86" s="102">
        <f>'Begrotingsformat (Partner 1)'!T88+'Begrotingsformat (Partner 2)'!T88+'Begrotingsformat (Partner 3)'!T88+'Begrotingsformat (Partner 4)'!T88+'Begrotingsformat (Partner 5)'!T88+'Begrotingsformat (Partner 6)'!T88+'Begrotingsformat (Partner 7)'!T88+'Begrotingsformat (Partner 8)'!T88+'Begrotingsformat (Partner 9)'!T88+'Begrotingsformat (Partner 10)'!T88</f>
        <v>0</v>
      </c>
      <c r="U86" s="103"/>
      <c r="V86" s="14"/>
      <c r="W86" s="142">
        <f>'Begrotingsformat (Partner 1)'!W88+'Begrotingsformat (Partner 2)'!W88+'Begrotingsformat (Partner 3)'!W88+'Begrotingsformat (Partner 4)'!W88+'Begrotingsformat (Partner 5)'!W88+'Begrotingsformat (Partner 6)'!W88+'Begrotingsformat (Partner 7)'!W88+'Begrotingsformat (Partner 8)'!W88+'Begrotingsformat (Partner 9)'!W88+'Begrotingsformat (Partner 10)'!W88</f>
        <v>0</v>
      </c>
      <c r="X86" s="7"/>
      <c r="Y86" s="15"/>
      <c r="Z86" s="7"/>
      <c r="AA86" s="49"/>
      <c r="AB86" s="71"/>
      <c r="AD86" s="78" t="str">
        <f>$C86</f>
        <v>Activiteit 4.1, inzet eigen uren</v>
      </c>
      <c r="AE86" s="1"/>
      <c r="AF86" s="102">
        <f>'Begrotingsformat (Partner 1)'!AF88+'Begrotingsformat (Partner 2)'!AF88+'Begrotingsformat (Partner 3)'!AF88+'Begrotingsformat (Partner 4)'!AF88+'Begrotingsformat (Partner 5)'!AF88+'Begrotingsformat (Partner 6)'!AF88+'Begrotingsformat (Partner 7)'!AF88+'Begrotingsformat (Partner 8)'!AF88+'Begrotingsformat (Partner 9)'!AF88+'Begrotingsformat (Partner 10)'!AF88</f>
        <v>0</v>
      </c>
      <c r="AG86" s="103"/>
      <c r="AH86" s="14"/>
      <c r="AI86" s="142">
        <f>'Begrotingsformat (Partner 1)'!AI88+'Begrotingsformat (Partner 2)'!AI88+'Begrotingsformat (Partner 3)'!AI88+'Begrotingsformat (Partner 4)'!AI88+'Begrotingsformat (Partner 5)'!AI88+'Begrotingsformat (Partner 6)'!AI88+'Begrotingsformat (Partner 7)'!AI88+'Begrotingsformat (Partner 8)'!AI88+'Begrotingsformat (Partner 9)'!AI88+'Begrotingsformat (Partner 10)'!AI88</f>
        <v>0</v>
      </c>
      <c r="AJ86" s="7"/>
      <c r="AK86" s="15"/>
      <c r="AL86" s="7"/>
      <c r="AM86" s="49"/>
      <c r="AN86" s="71"/>
      <c r="AP86" s="78" t="str">
        <f>$C86</f>
        <v>Activiteit 4.1, inzet eigen uren</v>
      </c>
      <c r="AQ86" s="1"/>
      <c r="AR86" s="102">
        <f>'Begrotingsformat (Partner 1)'!AR88+'Begrotingsformat (Partner 2)'!AR88+'Begrotingsformat (Partner 3)'!AR88+'Begrotingsformat (Partner 4)'!AR88+'Begrotingsformat (Partner 5)'!AR88+'Begrotingsformat (Partner 6)'!AR88+'Begrotingsformat (Partner 7)'!AR88+'Begrotingsformat (Partner 8)'!AR88+'Begrotingsformat (Partner 9)'!AR88+'Begrotingsformat (Partner 10)'!AR88</f>
        <v>0</v>
      </c>
      <c r="AS86" s="103"/>
      <c r="AT86" s="14"/>
      <c r="AU86" s="142">
        <f>'Begrotingsformat (Partner 1)'!AU88+'Begrotingsformat (Partner 2)'!AU88+'Begrotingsformat (Partner 3)'!AU88+'Begrotingsformat (Partner 4)'!AU88+'Begrotingsformat (Partner 5)'!AU88+'Begrotingsformat (Partner 6)'!AU88+'Begrotingsformat (Partner 7)'!AU88+'Begrotingsformat (Partner 8)'!AU88+'Begrotingsformat (Partner 9)'!AU88+'Begrotingsformat (Partner 10)'!AU88</f>
        <v>0</v>
      </c>
      <c r="AV86" s="7"/>
      <c r="AW86" s="15"/>
      <c r="AX86" s="7"/>
      <c r="AY86" s="49"/>
      <c r="AZ86" s="71"/>
    </row>
    <row r="87" spans="3:52" s="2" customFormat="1" x14ac:dyDescent="0.2">
      <c r="C87" s="78" t="s">
        <v>76</v>
      </c>
      <c r="D87" s="109">
        <f t="shared" ref="D87:D89" si="45">K87+W87+AI87+AU87</f>
        <v>0</v>
      </c>
      <c r="F87" s="78" t="str">
        <f t="shared" ref="F87:F89" si="46">$C87</f>
        <v>Activiteit 4.2, inzet eigen uren</v>
      </c>
      <c r="G87" s="1"/>
      <c r="H87" s="102">
        <f>'Begrotingsformat (Partner 1)'!H89+'Begrotingsformat (Partner 2)'!H89+'Begrotingsformat (Partner 3)'!H89+'Begrotingsformat (Partner 4)'!H89+'Begrotingsformat (Partner 5)'!H89+'Begrotingsformat (Partner 6)'!H89+'Begrotingsformat (Partner 7)'!H89+'Begrotingsformat (Partner 8)'!H89+'Begrotingsformat (Partner 9)'!H89+'Begrotingsformat (Partner 10)'!H89</f>
        <v>0</v>
      </c>
      <c r="I87" s="103"/>
      <c r="J87" s="14"/>
      <c r="K87" s="142">
        <f>'Begrotingsformat (Partner 1)'!K89+'Begrotingsformat (Partner 2)'!K89+'Begrotingsformat (Partner 3)'!K89+'Begrotingsformat (Partner 4)'!K89+'Begrotingsformat (Partner 5)'!K89+'Begrotingsformat (Partner 6)'!K89+'Begrotingsformat (Partner 7)'!K89+'Begrotingsformat (Partner 8)'!K89+'Begrotingsformat (Partner 9)'!K89+'Begrotingsformat (Partner 10)'!K89</f>
        <v>0</v>
      </c>
      <c r="L87" s="7"/>
      <c r="M87" s="15"/>
      <c r="N87" s="7"/>
      <c r="O87" s="49"/>
      <c r="P87" s="71"/>
      <c r="R87" s="78" t="str">
        <f t="shared" ref="R87:R89" si="47">$C87</f>
        <v>Activiteit 4.2, inzet eigen uren</v>
      </c>
      <c r="S87" s="1"/>
      <c r="T87" s="102">
        <f>'Begrotingsformat (Partner 1)'!T89+'Begrotingsformat (Partner 2)'!T89+'Begrotingsformat (Partner 3)'!T89+'Begrotingsformat (Partner 4)'!T89+'Begrotingsformat (Partner 5)'!T89+'Begrotingsformat (Partner 6)'!T89+'Begrotingsformat (Partner 7)'!T89+'Begrotingsformat (Partner 8)'!T89+'Begrotingsformat (Partner 9)'!T89+'Begrotingsformat (Partner 10)'!T89</f>
        <v>0</v>
      </c>
      <c r="U87" s="103"/>
      <c r="V87" s="14"/>
      <c r="W87" s="142">
        <f>'Begrotingsformat (Partner 1)'!W89+'Begrotingsformat (Partner 2)'!W89+'Begrotingsformat (Partner 3)'!W89+'Begrotingsformat (Partner 4)'!W89+'Begrotingsformat (Partner 5)'!W89+'Begrotingsformat (Partner 6)'!W89+'Begrotingsformat (Partner 7)'!W89+'Begrotingsformat (Partner 8)'!W89+'Begrotingsformat (Partner 9)'!W89+'Begrotingsformat (Partner 10)'!W89</f>
        <v>0</v>
      </c>
      <c r="X87" s="7"/>
      <c r="Y87" s="15"/>
      <c r="Z87" s="7"/>
      <c r="AA87" s="49"/>
      <c r="AB87" s="71"/>
      <c r="AD87" s="78" t="str">
        <f t="shared" ref="AD87:AD89" si="48">$C87</f>
        <v>Activiteit 4.2, inzet eigen uren</v>
      </c>
      <c r="AE87" s="1"/>
      <c r="AF87" s="102">
        <f>'Begrotingsformat (Partner 1)'!AF89+'Begrotingsformat (Partner 2)'!AF89+'Begrotingsformat (Partner 3)'!AF89+'Begrotingsformat (Partner 4)'!AF89+'Begrotingsformat (Partner 5)'!AF89+'Begrotingsformat (Partner 6)'!AF89+'Begrotingsformat (Partner 7)'!AF89+'Begrotingsformat (Partner 8)'!AF89+'Begrotingsformat (Partner 9)'!AF89+'Begrotingsformat (Partner 10)'!AF89</f>
        <v>0</v>
      </c>
      <c r="AG87" s="103"/>
      <c r="AH87" s="14"/>
      <c r="AI87" s="142">
        <f>'Begrotingsformat (Partner 1)'!AI89+'Begrotingsformat (Partner 2)'!AI89+'Begrotingsformat (Partner 3)'!AI89+'Begrotingsformat (Partner 4)'!AI89+'Begrotingsformat (Partner 5)'!AI89+'Begrotingsformat (Partner 6)'!AI89+'Begrotingsformat (Partner 7)'!AI89+'Begrotingsformat (Partner 8)'!AI89+'Begrotingsformat (Partner 9)'!AI89+'Begrotingsformat (Partner 10)'!AI89</f>
        <v>0</v>
      </c>
      <c r="AJ87" s="7"/>
      <c r="AK87" s="15"/>
      <c r="AL87" s="7"/>
      <c r="AM87" s="49"/>
      <c r="AN87" s="71"/>
      <c r="AP87" s="78" t="str">
        <f t="shared" ref="AP87:AP89" si="49">$C87</f>
        <v>Activiteit 4.2, inzet eigen uren</v>
      </c>
      <c r="AQ87" s="1"/>
      <c r="AR87" s="102">
        <f>'Begrotingsformat (Partner 1)'!AR89+'Begrotingsformat (Partner 2)'!AR89+'Begrotingsformat (Partner 3)'!AR89+'Begrotingsformat (Partner 4)'!AR89+'Begrotingsformat (Partner 5)'!AR89+'Begrotingsformat (Partner 6)'!AR89+'Begrotingsformat (Partner 7)'!AR89+'Begrotingsformat (Partner 8)'!AR89+'Begrotingsformat (Partner 9)'!AR89+'Begrotingsformat (Partner 10)'!AR89</f>
        <v>0</v>
      </c>
      <c r="AS87" s="103"/>
      <c r="AT87" s="14"/>
      <c r="AU87" s="142">
        <f>'Begrotingsformat (Partner 1)'!AU89+'Begrotingsformat (Partner 2)'!AU89+'Begrotingsformat (Partner 3)'!AU89+'Begrotingsformat (Partner 4)'!AU89+'Begrotingsformat (Partner 5)'!AU89+'Begrotingsformat (Partner 6)'!AU89+'Begrotingsformat (Partner 7)'!AU89+'Begrotingsformat (Partner 8)'!AU89+'Begrotingsformat (Partner 9)'!AU89+'Begrotingsformat (Partner 10)'!AU89</f>
        <v>0</v>
      </c>
      <c r="AV87" s="7"/>
      <c r="AW87" s="15"/>
      <c r="AX87" s="7"/>
      <c r="AY87" s="49"/>
      <c r="AZ87" s="71"/>
    </row>
    <row r="88" spans="3:52" s="2" customFormat="1" x14ac:dyDescent="0.2">
      <c r="C88" s="78" t="s">
        <v>77</v>
      </c>
      <c r="D88" s="109">
        <f t="shared" si="45"/>
        <v>0</v>
      </c>
      <c r="F88" s="78" t="str">
        <f t="shared" si="46"/>
        <v>Activiteit 4.3, inzet eigen uren</v>
      </c>
      <c r="G88" s="1"/>
      <c r="H88" s="102">
        <f>'Begrotingsformat (Partner 1)'!H90+'Begrotingsformat (Partner 2)'!H90+'Begrotingsformat (Partner 3)'!H90+'Begrotingsformat (Partner 4)'!H90+'Begrotingsformat (Partner 5)'!H90+'Begrotingsformat (Partner 6)'!H90+'Begrotingsformat (Partner 7)'!H90+'Begrotingsformat (Partner 8)'!H90+'Begrotingsformat (Partner 9)'!H90+'Begrotingsformat (Partner 10)'!H90</f>
        <v>0</v>
      </c>
      <c r="I88" s="103"/>
      <c r="J88" s="14"/>
      <c r="K88" s="142">
        <f>'Begrotingsformat (Partner 1)'!K90+'Begrotingsformat (Partner 2)'!K90+'Begrotingsformat (Partner 3)'!K90+'Begrotingsformat (Partner 4)'!K90+'Begrotingsformat (Partner 5)'!K90+'Begrotingsformat (Partner 6)'!K90+'Begrotingsformat (Partner 7)'!K90+'Begrotingsformat (Partner 8)'!K90+'Begrotingsformat (Partner 9)'!K90+'Begrotingsformat (Partner 10)'!K90</f>
        <v>0</v>
      </c>
      <c r="L88" s="7"/>
      <c r="M88" s="15"/>
      <c r="N88" s="7"/>
      <c r="O88" s="49"/>
      <c r="P88" s="71"/>
      <c r="R88" s="78" t="str">
        <f t="shared" si="47"/>
        <v>Activiteit 4.3, inzet eigen uren</v>
      </c>
      <c r="S88" s="1"/>
      <c r="T88" s="102">
        <f>'Begrotingsformat (Partner 1)'!T90+'Begrotingsformat (Partner 2)'!T90+'Begrotingsformat (Partner 3)'!T90+'Begrotingsformat (Partner 4)'!T90+'Begrotingsformat (Partner 5)'!T90+'Begrotingsformat (Partner 6)'!T90+'Begrotingsformat (Partner 7)'!T90+'Begrotingsformat (Partner 8)'!T90+'Begrotingsformat (Partner 9)'!T90+'Begrotingsformat (Partner 10)'!T90</f>
        <v>0</v>
      </c>
      <c r="U88" s="103"/>
      <c r="V88" s="14"/>
      <c r="W88" s="142">
        <f>'Begrotingsformat (Partner 1)'!W90+'Begrotingsformat (Partner 2)'!W90+'Begrotingsformat (Partner 3)'!W90+'Begrotingsformat (Partner 4)'!W90+'Begrotingsformat (Partner 5)'!W90+'Begrotingsformat (Partner 6)'!W90+'Begrotingsformat (Partner 7)'!W90+'Begrotingsformat (Partner 8)'!W90+'Begrotingsformat (Partner 9)'!W90+'Begrotingsformat (Partner 10)'!W90</f>
        <v>0</v>
      </c>
      <c r="X88" s="7"/>
      <c r="Y88" s="15"/>
      <c r="Z88" s="7"/>
      <c r="AA88" s="49"/>
      <c r="AB88" s="71"/>
      <c r="AD88" s="78" t="str">
        <f t="shared" si="48"/>
        <v>Activiteit 4.3, inzet eigen uren</v>
      </c>
      <c r="AE88" s="1"/>
      <c r="AF88" s="102">
        <f>'Begrotingsformat (Partner 1)'!AF90+'Begrotingsformat (Partner 2)'!AF90+'Begrotingsformat (Partner 3)'!AF90+'Begrotingsformat (Partner 4)'!AF90+'Begrotingsformat (Partner 5)'!AF90+'Begrotingsformat (Partner 6)'!AF90+'Begrotingsformat (Partner 7)'!AF90+'Begrotingsformat (Partner 8)'!AF90+'Begrotingsformat (Partner 9)'!AF90+'Begrotingsformat (Partner 10)'!AF90</f>
        <v>0</v>
      </c>
      <c r="AG88" s="103"/>
      <c r="AH88" s="14"/>
      <c r="AI88" s="142">
        <f>'Begrotingsformat (Partner 1)'!AI90+'Begrotingsformat (Partner 2)'!AI90+'Begrotingsformat (Partner 3)'!AI90+'Begrotingsformat (Partner 4)'!AI90+'Begrotingsformat (Partner 5)'!AI90+'Begrotingsformat (Partner 6)'!AI90+'Begrotingsformat (Partner 7)'!AI90+'Begrotingsformat (Partner 8)'!AI90+'Begrotingsformat (Partner 9)'!AI90+'Begrotingsformat (Partner 10)'!AI90</f>
        <v>0</v>
      </c>
      <c r="AJ88" s="7"/>
      <c r="AK88" s="15"/>
      <c r="AL88" s="7"/>
      <c r="AM88" s="49"/>
      <c r="AN88" s="71"/>
      <c r="AP88" s="78" t="str">
        <f t="shared" si="49"/>
        <v>Activiteit 4.3, inzet eigen uren</v>
      </c>
      <c r="AQ88" s="1"/>
      <c r="AR88" s="102">
        <f>'Begrotingsformat (Partner 1)'!AR90+'Begrotingsformat (Partner 2)'!AR90+'Begrotingsformat (Partner 3)'!AR90+'Begrotingsformat (Partner 4)'!AR90+'Begrotingsformat (Partner 5)'!AR90+'Begrotingsformat (Partner 6)'!AR90+'Begrotingsformat (Partner 7)'!AR90+'Begrotingsformat (Partner 8)'!AR90+'Begrotingsformat (Partner 9)'!AR90+'Begrotingsformat (Partner 10)'!AR90</f>
        <v>0</v>
      </c>
      <c r="AS88" s="103"/>
      <c r="AT88" s="14"/>
      <c r="AU88" s="142">
        <f>'Begrotingsformat (Partner 1)'!AU90+'Begrotingsformat (Partner 2)'!AU90+'Begrotingsformat (Partner 3)'!AU90+'Begrotingsformat (Partner 4)'!AU90+'Begrotingsformat (Partner 5)'!AU90+'Begrotingsformat (Partner 6)'!AU90+'Begrotingsformat (Partner 7)'!AU90+'Begrotingsformat (Partner 8)'!AU90+'Begrotingsformat (Partner 9)'!AU90+'Begrotingsformat (Partner 10)'!AU90</f>
        <v>0</v>
      </c>
      <c r="AV88" s="7"/>
      <c r="AW88" s="15"/>
      <c r="AX88" s="7"/>
      <c r="AY88" s="49"/>
      <c r="AZ88" s="71"/>
    </row>
    <row r="89" spans="3:52" s="2" customFormat="1" x14ac:dyDescent="0.2">
      <c r="C89" s="78" t="s">
        <v>78</v>
      </c>
      <c r="D89" s="109">
        <f t="shared" si="45"/>
        <v>0</v>
      </c>
      <c r="F89" s="78" t="str">
        <f t="shared" si="46"/>
        <v>Activiteit 4.4, inzet eigen uren</v>
      </c>
      <c r="G89" s="1"/>
      <c r="H89" s="102">
        <f>'Begrotingsformat (Partner 1)'!H91+'Begrotingsformat (Partner 2)'!H91+'Begrotingsformat (Partner 3)'!H91+'Begrotingsformat (Partner 4)'!H91+'Begrotingsformat (Partner 5)'!H91+'Begrotingsformat (Partner 6)'!H91+'Begrotingsformat (Partner 7)'!H91+'Begrotingsformat (Partner 8)'!H91+'Begrotingsformat (Partner 9)'!H91+'Begrotingsformat (Partner 10)'!H91</f>
        <v>0</v>
      </c>
      <c r="I89" s="103"/>
      <c r="J89" s="14"/>
      <c r="K89" s="142">
        <f>'Begrotingsformat (Partner 1)'!K91+'Begrotingsformat (Partner 2)'!K91+'Begrotingsformat (Partner 3)'!K91+'Begrotingsformat (Partner 4)'!K91+'Begrotingsformat (Partner 5)'!K91+'Begrotingsformat (Partner 6)'!K91+'Begrotingsformat (Partner 7)'!K91+'Begrotingsformat (Partner 8)'!K91+'Begrotingsformat (Partner 9)'!K91+'Begrotingsformat (Partner 10)'!K91</f>
        <v>0</v>
      </c>
      <c r="L89" s="7"/>
      <c r="M89" s="15"/>
      <c r="N89" s="7"/>
      <c r="O89" s="49"/>
      <c r="P89" s="71"/>
      <c r="R89" s="78" t="str">
        <f t="shared" si="47"/>
        <v>Activiteit 4.4, inzet eigen uren</v>
      </c>
      <c r="S89" s="1"/>
      <c r="T89" s="102">
        <f>'Begrotingsformat (Partner 1)'!T91+'Begrotingsformat (Partner 2)'!T91+'Begrotingsformat (Partner 3)'!T91+'Begrotingsformat (Partner 4)'!T91+'Begrotingsformat (Partner 5)'!T91+'Begrotingsformat (Partner 6)'!T91+'Begrotingsformat (Partner 7)'!T91+'Begrotingsformat (Partner 8)'!T91+'Begrotingsformat (Partner 9)'!T91+'Begrotingsformat (Partner 10)'!T91</f>
        <v>0</v>
      </c>
      <c r="U89" s="103"/>
      <c r="V89" s="14"/>
      <c r="W89" s="142">
        <f>'Begrotingsformat (Partner 1)'!W91+'Begrotingsformat (Partner 2)'!W91+'Begrotingsformat (Partner 3)'!W91+'Begrotingsformat (Partner 4)'!W91+'Begrotingsformat (Partner 5)'!W91+'Begrotingsformat (Partner 6)'!W91+'Begrotingsformat (Partner 7)'!W91+'Begrotingsformat (Partner 8)'!W91+'Begrotingsformat (Partner 9)'!W91+'Begrotingsformat (Partner 10)'!W91</f>
        <v>0</v>
      </c>
      <c r="X89" s="7"/>
      <c r="Y89" s="15"/>
      <c r="Z89" s="7"/>
      <c r="AA89" s="49"/>
      <c r="AB89" s="71"/>
      <c r="AD89" s="78" t="str">
        <f t="shared" si="48"/>
        <v>Activiteit 4.4, inzet eigen uren</v>
      </c>
      <c r="AE89" s="1"/>
      <c r="AF89" s="102">
        <f>'Begrotingsformat (Partner 1)'!AF91+'Begrotingsformat (Partner 2)'!AF91+'Begrotingsformat (Partner 3)'!AF91+'Begrotingsformat (Partner 4)'!AF91+'Begrotingsformat (Partner 5)'!AF91+'Begrotingsformat (Partner 6)'!AF91+'Begrotingsformat (Partner 7)'!AF91+'Begrotingsformat (Partner 8)'!AF91+'Begrotingsformat (Partner 9)'!AF91+'Begrotingsformat (Partner 10)'!AF91</f>
        <v>0</v>
      </c>
      <c r="AG89" s="103"/>
      <c r="AH89" s="14"/>
      <c r="AI89" s="142">
        <f>'Begrotingsformat (Partner 1)'!AI91+'Begrotingsformat (Partner 2)'!AI91+'Begrotingsformat (Partner 3)'!AI91+'Begrotingsformat (Partner 4)'!AI91+'Begrotingsformat (Partner 5)'!AI91+'Begrotingsformat (Partner 6)'!AI91+'Begrotingsformat (Partner 7)'!AI91+'Begrotingsformat (Partner 8)'!AI91+'Begrotingsformat (Partner 9)'!AI91+'Begrotingsformat (Partner 10)'!AI91</f>
        <v>0</v>
      </c>
      <c r="AJ89" s="7"/>
      <c r="AK89" s="15"/>
      <c r="AL89" s="7"/>
      <c r="AM89" s="49"/>
      <c r="AN89" s="71"/>
      <c r="AP89" s="78" t="str">
        <f t="shared" si="49"/>
        <v>Activiteit 4.4, inzet eigen uren</v>
      </c>
      <c r="AQ89" s="1"/>
      <c r="AR89" s="102">
        <f>'Begrotingsformat (Partner 1)'!AR91+'Begrotingsformat (Partner 2)'!AR91+'Begrotingsformat (Partner 3)'!AR91+'Begrotingsformat (Partner 4)'!AR91+'Begrotingsformat (Partner 5)'!AR91+'Begrotingsformat (Partner 6)'!AR91+'Begrotingsformat (Partner 7)'!AR91+'Begrotingsformat (Partner 8)'!AR91+'Begrotingsformat (Partner 9)'!AR91+'Begrotingsformat (Partner 10)'!AR91</f>
        <v>0</v>
      </c>
      <c r="AS89" s="103"/>
      <c r="AT89" s="14"/>
      <c r="AU89" s="142">
        <f>'Begrotingsformat (Partner 1)'!AU91+'Begrotingsformat (Partner 2)'!AU91+'Begrotingsformat (Partner 3)'!AU91+'Begrotingsformat (Partner 4)'!AU91+'Begrotingsformat (Partner 5)'!AU91+'Begrotingsformat (Partner 6)'!AU91+'Begrotingsformat (Partner 7)'!AU91+'Begrotingsformat (Partner 8)'!AU91+'Begrotingsformat (Partner 9)'!AU91+'Begrotingsformat (Partner 10)'!AU91</f>
        <v>0</v>
      </c>
      <c r="AV89" s="7"/>
      <c r="AW89" s="15"/>
      <c r="AX89" s="7"/>
      <c r="AY89" s="49"/>
      <c r="AZ89" s="71"/>
    </row>
    <row r="90" spans="3:52" s="2" customFormat="1" ht="4.5" customHeight="1" x14ac:dyDescent="0.2">
      <c r="C90" s="78"/>
      <c r="D90" s="110"/>
      <c r="F90" s="78"/>
      <c r="G90" s="6"/>
      <c r="H90" s="6"/>
      <c r="I90" s="6"/>
      <c r="J90" s="6"/>
      <c r="K90" s="84"/>
      <c r="L90" s="6"/>
      <c r="M90" s="6"/>
      <c r="N90" s="6"/>
      <c r="O90" s="50"/>
      <c r="P90" s="71"/>
      <c r="R90" s="78"/>
      <c r="S90" s="6"/>
      <c r="T90" s="6"/>
      <c r="U90" s="6"/>
      <c r="V90" s="6"/>
      <c r="W90" s="84"/>
      <c r="X90" s="6"/>
      <c r="Y90" s="6"/>
      <c r="Z90" s="6"/>
      <c r="AA90" s="50"/>
      <c r="AB90" s="71"/>
      <c r="AD90" s="78"/>
      <c r="AE90" s="6"/>
      <c r="AF90" s="6"/>
      <c r="AG90" s="6"/>
      <c r="AH90" s="6"/>
      <c r="AI90" s="84"/>
      <c r="AJ90" s="6"/>
      <c r="AK90" s="6"/>
      <c r="AL90" s="6"/>
      <c r="AM90" s="50"/>
      <c r="AN90" s="71"/>
      <c r="AP90" s="78"/>
      <c r="AQ90" s="6"/>
      <c r="AR90" s="6"/>
      <c r="AS90" s="6"/>
      <c r="AT90" s="6"/>
      <c r="AU90" s="84"/>
      <c r="AV90" s="6"/>
      <c r="AW90" s="6"/>
      <c r="AX90" s="6"/>
      <c r="AY90" s="50"/>
      <c r="AZ90" s="71"/>
    </row>
    <row r="91" spans="3:52" s="2" customFormat="1" x14ac:dyDescent="0.2">
      <c r="C91" s="78"/>
      <c r="D91" s="111">
        <f>SUM(D86:D89)</f>
        <v>0</v>
      </c>
      <c r="F91" s="78"/>
      <c r="G91" s="6"/>
      <c r="H91" s="6"/>
      <c r="I91" s="6"/>
      <c r="J91" s="85" t="s">
        <v>26</v>
      </c>
      <c r="K91" s="87">
        <f>SUM(K86:K89)</f>
        <v>0</v>
      </c>
      <c r="L91" s="66"/>
      <c r="M91" s="17" t="e">
        <f>SUM(#REF!)</f>
        <v>#REF!</v>
      </c>
      <c r="N91" s="66"/>
      <c r="O91" s="50"/>
      <c r="P91" s="71"/>
      <c r="R91" s="78"/>
      <c r="S91" s="6"/>
      <c r="T91" s="6"/>
      <c r="U91" s="6"/>
      <c r="V91" s="85" t="s">
        <v>26</v>
      </c>
      <c r="W91" s="87">
        <f>SUM(W86:W89)</f>
        <v>0</v>
      </c>
      <c r="X91" s="66"/>
      <c r="Y91" s="17" t="e">
        <f>SUM(#REF!)</f>
        <v>#REF!</v>
      </c>
      <c r="Z91" s="66"/>
      <c r="AA91" s="50"/>
      <c r="AB91" s="71"/>
      <c r="AD91" s="78"/>
      <c r="AE91" s="6"/>
      <c r="AF91" s="6"/>
      <c r="AG91" s="6"/>
      <c r="AH91" s="85" t="s">
        <v>26</v>
      </c>
      <c r="AI91" s="87">
        <f>SUM(AI86:AI89)</f>
        <v>0</v>
      </c>
      <c r="AJ91" s="66"/>
      <c r="AK91" s="17" t="e">
        <f>SUM(#REF!)</f>
        <v>#REF!</v>
      </c>
      <c r="AL91" s="66"/>
      <c r="AM91" s="50"/>
      <c r="AN91" s="71"/>
      <c r="AP91" s="78"/>
      <c r="AQ91" s="6"/>
      <c r="AR91" s="6"/>
      <c r="AS91" s="6"/>
      <c r="AT91" s="85" t="s">
        <v>26</v>
      </c>
      <c r="AU91" s="87">
        <f>SUM(AU86:AU89)</f>
        <v>0</v>
      </c>
      <c r="AV91" s="66"/>
      <c r="AW91" s="17" t="e">
        <f>SUM(#REF!)</f>
        <v>#REF!</v>
      </c>
      <c r="AX91" s="66"/>
      <c r="AY91" s="50"/>
      <c r="AZ91" s="71"/>
    </row>
    <row r="92" spans="3:52" s="2" customFormat="1" x14ac:dyDescent="0.2">
      <c r="C92" s="78"/>
      <c r="D92" s="112"/>
      <c r="F92" s="78"/>
      <c r="G92" s="9" t="s">
        <v>21</v>
      </c>
      <c r="H92" s="9" t="s">
        <v>188</v>
      </c>
      <c r="I92" s="9" t="s">
        <v>189</v>
      </c>
      <c r="J92" s="16"/>
      <c r="K92" s="67"/>
      <c r="L92" s="67"/>
      <c r="M92" s="67"/>
      <c r="N92" s="67"/>
      <c r="O92" s="50"/>
      <c r="P92" s="71"/>
      <c r="R92" s="78"/>
      <c r="S92" s="9" t="s">
        <v>21</v>
      </c>
      <c r="T92" s="9" t="s">
        <v>188</v>
      </c>
      <c r="U92" s="9" t="s">
        <v>189</v>
      </c>
      <c r="V92" s="16"/>
      <c r="W92" s="67"/>
      <c r="X92" s="67"/>
      <c r="Y92" s="67"/>
      <c r="Z92" s="67"/>
      <c r="AA92" s="50"/>
      <c r="AB92" s="71"/>
      <c r="AD92" s="78"/>
      <c r="AE92" s="9" t="s">
        <v>21</v>
      </c>
      <c r="AF92" s="9" t="s">
        <v>188</v>
      </c>
      <c r="AG92" s="9" t="s">
        <v>189</v>
      </c>
      <c r="AH92" s="16"/>
      <c r="AI92" s="67"/>
      <c r="AJ92" s="67"/>
      <c r="AK92" s="67"/>
      <c r="AL92" s="67"/>
      <c r="AM92" s="50"/>
      <c r="AN92" s="71"/>
      <c r="AP92" s="78"/>
      <c r="AQ92" s="9" t="s">
        <v>21</v>
      </c>
      <c r="AR92" s="9" t="s">
        <v>188</v>
      </c>
      <c r="AS92" s="9" t="s">
        <v>189</v>
      </c>
      <c r="AT92" s="16"/>
      <c r="AU92" s="67"/>
      <c r="AV92" s="67"/>
      <c r="AW92" s="67"/>
      <c r="AX92" s="67"/>
      <c r="AY92" s="50"/>
      <c r="AZ92" s="71"/>
    </row>
    <row r="93" spans="3:52" s="2" customFormat="1" x14ac:dyDescent="0.2">
      <c r="C93" s="78" t="s">
        <v>152</v>
      </c>
      <c r="D93" s="109">
        <f>K93+W93+AI93+AU93</f>
        <v>0</v>
      </c>
      <c r="F93" s="78" t="str">
        <f>$C93</f>
        <v>Activiteit 4.1, inhuur</v>
      </c>
      <c r="G93" s="1"/>
      <c r="H93" s="102">
        <f>'Begrotingsformat (Partner 1)'!H95+'Begrotingsformat (Partner 2)'!H95+'Begrotingsformat (Partner 3)'!H95+'Begrotingsformat (Partner 4)'!H95+'Begrotingsformat (Partner 5)'!H95+'Begrotingsformat (Partner 6)'!H95+'Begrotingsformat (Partner 7)'!H95+'Begrotingsformat (Partner 8)'!H95+'Begrotingsformat (Partner 9)'!H95+'Begrotingsformat (Partner 10)'!H95</f>
        <v>0</v>
      </c>
      <c r="I93" s="103"/>
      <c r="J93" s="14"/>
      <c r="K93" s="142">
        <f>'Begrotingsformat (Partner 1)'!K95+'Begrotingsformat (Partner 2)'!K95+'Begrotingsformat (Partner 3)'!K95+'Begrotingsformat (Partner 4)'!K95+'Begrotingsformat (Partner 5)'!K95+'Begrotingsformat (Partner 6)'!K95+'Begrotingsformat (Partner 7)'!K95+'Begrotingsformat (Partner 8)'!K95+'Begrotingsformat (Partner 9)'!K95+'Begrotingsformat (Partner 10)'!K95</f>
        <v>0</v>
      </c>
      <c r="L93" s="7"/>
      <c r="M93" s="15"/>
      <c r="N93" s="7"/>
      <c r="O93" s="49"/>
      <c r="P93" s="71"/>
      <c r="R93" s="78" t="str">
        <f>$C93</f>
        <v>Activiteit 4.1, inhuur</v>
      </c>
      <c r="S93" s="1"/>
      <c r="T93" s="102">
        <f>'Begrotingsformat (Partner 1)'!T95+'Begrotingsformat (Partner 2)'!T95+'Begrotingsformat (Partner 3)'!T95+'Begrotingsformat (Partner 4)'!T95+'Begrotingsformat (Partner 5)'!T95+'Begrotingsformat (Partner 6)'!T95+'Begrotingsformat (Partner 7)'!T95+'Begrotingsformat (Partner 8)'!T95+'Begrotingsformat (Partner 9)'!T95+'Begrotingsformat (Partner 10)'!T95</f>
        <v>0</v>
      </c>
      <c r="U93" s="103"/>
      <c r="V93" s="14"/>
      <c r="W93" s="142">
        <f>'Begrotingsformat (Partner 1)'!W95+'Begrotingsformat (Partner 2)'!W95+'Begrotingsformat (Partner 3)'!W95+'Begrotingsformat (Partner 4)'!W95+'Begrotingsformat (Partner 5)'!W95+'Begrotingsformat (Partner 6)'!W95+'Begrotingsformat (Partner 7)'!W95+'Begrotingsformat (Partner 8)'!W95+'Begrotingsformat (Partner 9)'!W95+'Begrotingsformat (Partner 10)'!W95</f>
        <v>0</v>
      </c>
      <c r="X93" s="7"/>
      <c r="Y93" s="15"/>
      <c r="Z93" s="7"/>
      <c r="AA93" s="49"/>
      <c r="AB93" s="71"/>
      <c r="AD93" s="78" t="str">
        <f>$C93</f>
        <v>Activiteit 4.1, inhuur</v>
      </c>
      <c r="AE93" s="1"/>
      <c r="AF93" s="102">
        <f>'Begrotingsformat (Partner 1)'!AF95+'Begrotingsformat (Partner 2)'!AF95+'Begrotingsformat (Partner 3)'!AF95+'Begrotingsformat (Partner 4)'!AF95+'Begrotingsformat (Partner 5)'!AF95+'Begrotingsformat (Partner 6)'!AF95+'Begrotingsformat (Partner 7)'!AF95+'Begrotingsformat (Partner 8)'!AF95+'Begrotingsformat (Partner 9)'!AF95+'Begrotingsformat (Partner 10)'!AF95</f>
        <v>0</v>
      </c>
      <c r="AG93" s="103"/>
      <c r="AH93" s="14"/>
      <c r="AI93" s="142">
        <f>'Begrotingsformat (Partner 1)'!AI95+'Begrotingsformat (Partner 2)'!AI95+'Begrotingsformat (Partner 3)'!AI95+'Begrotingsformat (Partner 4)'!AI95+'Begrotingsformat (Partner 5)'!AI95+'Begrotingsformat (Partner 6)'!AI95+'Begrotingsformat (Partner 7)'!AI95+'Begrotingsformat (Partner 8)'!AI95+'Begrotingsformat (Partner 9)'!AI95+'Begrotingsformat (Partner 10)'!AI95</f>
        <v>0</v>
      </c>
      <c r="AJ93" s="7"/>
      <c r="AK93" s="15"/>
      <c r="AL93" s="7"/>
      <c r="AM93" s="49"/>
      <c r="AN93" s="71"/>
      <c r="AP93" s="78" t="str">
        <f>$C93</f>
        <v>Activiteit 4.1, inhuur</v>
      </c>
      <c r="AQ93" s="1"/>
      <c r="AR93" s="102">
        <f>'Begrotingsformat (Partner 1)'!AR95+'Begrotingsformat (Partner 2)'!AR95+'Begrotingsformat (Partner 3)'!AR95+'Begrotingsformat (Partner 4)'!AR95+'Begrotingsformat (Partner 5)'!AR95+'Begrotingsformat (Partner 6)'!AR95+'Begrotingsformat (Partner 7)'!AR95+'Begrotingsformat (Partner 8)'!AR95+'Begrotingsformat (Partner 9)'!AR95+'Begrotingsformat (Partner 10)'!AR95</f>
        <v>0</v>
      </c>
      <c r="AS93" s="103"/>
      <c r="AT93" s="14"/>
      <c r="AU93" s="142">
        <f>'Begrotingsformat (Partner 1)'!AU95+'Begrotingsformat (Partner 2)'!AU95+'Begrotingsformat (Partner 3)'!AU95+'Begrotingsformat (Partner 4)'!AU95+'Begrotingsformat (Partner 5)'!AU95+'Begrotingsformat (Partner 6)'!AU95+'Begrotingsformat (Partner 7)'!AU95+'Begrotingsformat (Partner 8)'!AU95+'Begrotingsformat (Partner 9)'!AU95+'Begrotingsformat (Partner 10)'!AU95</f>
        <v>0</v>
      </c>
      <c r="AV93" s="7"/>
      <c r="AW93" s="15"/>
      <c r="AX93" s="7"/>
      <c r="AY93" s="49"/>
      <c r="AZ93" s="71"/>
    </row>
    <row r="94" spans="3:52" s="2" customFormat="1" x14ac:dyDescent="0.2">
      <c r="C94" s="78" t="s">
        <v>153</v>
      </c>
      <c r="D94" s="109">
        <f t="shared" ref="D94:D96" si="50">K94+W94+AI94+AU94</f>
        <v>0</v>
      </c>
      <c r="F94" s="78" t="str">
        <f t="shared" ref="F94:F96" si="51">$C94</f>
        <v>Activiteit 4.2, inhuur</v>
      </c>
      <c r="G94" s="1"/>
      <c r="H94" s="102">
        <f>'Begrotingsformat (Partner 1)'!H96+'Begrotingsformat (Partner 2)'!H96+'Begrotingsformat (Partner 3)'!H96+'Begrotingsformat (Partner 4)'!H96+'Begrotingsformat (Partner 5)'!H96+'Begrotingsformat (Partner 6)'!H96+'Begrotingsformat (Partner 7)'!H96+'Begrotingsformat (Partner 8)'!H96+'Begrotingsformat (Partner 9)'!H96+'Begrotingsformat (Partner 10)'!H96</f>
        <v>0</v>
      </c>
      <c r="I94" s="103"/>
      <c r="J94" s="14"/>
      <c r="K94" s="142">
        <f>'Begrotingsformat (Partner 1)'!K96+'Begrotingsformat (Partner 2)'!K96+'Begrotingsformat (Partner 3)'!K96+'Begrotingsformat (Partner 4)'!K96+'Begrotingsformat (Partner 5)'!K96+'Begrotingsformat (Partner 6)'!K96+'Begrotingsformat (Partner 7)'!K96+'Begrotingsformat (Partner 8)'!K96+'Begrotingsformat (Partner 9)'!K96+'Begrotingsformat (Partner 10)'!K96</f>
        <v>0</v>
      </c>
      <c r="L94" s="7"/>
      <c r="M94" s="15"/>
      <c r="N94" s="7"/>
      <c r="O94" s="49"/>
      <c r="P94" s="71"/>
      <c r="R94" s="78" t="str">
        <f t="shared" ref="R94:R96" si="52">$C94</f>
        <v>Activiteit 4.2, inhuur</v>
      </c>
      <c r="S94" s="1"/>
      <c r="T94" s="102">
        <f>'Begrotingsformat (Partner 1)'!T96+'Begrotingsformat (Partner 2)'!T96+'Begrotingsformat (Partner 3)'!T96+'Begrotingsformat (Partner 4)'!T96+'Begrotingsformat (Partner 5)'!T96+'Begrotingsformat (Partner 6)'!T96+'Begrotingsformat (Partner 7)'!T96+'Begrotingsformat (Partner 8)'!T96+'Begrotingsformat (Partner 9)'!T96+'Begrotingsformat (Partner 10)'!T96</f>
        <v>0</v>
      </c>
      <c r="U94" s="103"/>
      <c r="V94" s="14"/>
      <c r="W94" s="142">
        <f>'Begrotingsformat (Partner 1)'!W96+'Begrotingsformat (Partner 2)'!W96+'Begrotingsformat (Partner 3)'!W96+'Begrotingsformat (Partner 4)'!W96+'Begrotingsformat (Partner 5)'!W96+'Begrotingsformat (Partner 6)'!W96+'Begrotingsformat (Partner 7)'!W96+'Begrotingsformat (Partner 8)'!W96+'Begrotingsformat (Partner 9)'!W96+'Begrotingsformat (Partner 10)'!W96</f>
        <v>0</v>
      </c>
      <c r="X94" s="7"/>
      <c r="Y94" s="15"/>
      <c r="Z94" s="7"/>
      <c r="AA94" s="49"/>
      <c r="AB94" s="71"/>
      <c r="AD94" s="78" t="str">
        <f t="shared" ref="AD94:AD96" si="53">$C94</f>
        <v>Activiteit 4.2, inhuur</v>
      </c>
      <c r="AE94" s="1"/>
      <c r="AF94" s="102">
        <f>'Begrotingsformat (Partner 1)'!AF96+'Begrotingsformat (Partner 2)'!AF96+'Begrotingsformat (Partner 3)'!AF96+'Begrotingsformat (Partner 4)'!AF96+'Begrotingsformat (Partner 5)'!AF96+'Begrotingsformat (Partner 6)'!AF96+'Begrotingsformat (Partner 7)'!AF96+'Begrotingsformat (Partner 8)'!AF96+'Begrotingsformat (Partner 9)'!AF96+'Begrotingsformat (Partner 10)'!AF96</f>
        <v>0</v>
      </c>
      <c r="AG94" s="103"/>
      <c r="AH94" s="14"/>
      <c r="AI94" s="142">
        <f>'Begrotingsformat (Partner 1)'!AI96+'Begrotingsformat (Partner 2)'!AI96+'Begrotingsformat (Partner 3)'!AI96+'Begrotingsformat (Partner 4)'!AI96+'Begrotingsformat (Partner 5)'!AI96+'Begrotingsformat (Partner 6)'!AI96+'Begrotingsformat (Partner 7)'!AI96+'Begrotingsformat (Partner 8)'!AI96+'Begrotingsformat (Partner 9)'!AI96+'Begrotingsformat (Partner 10)'!AI96</f>
        <v>0</v>
      </c>
      <c r="AJ94" s="7"/>
      <c r="AK94" s="15"/>
      <c r="AL94" s="7"/>
      <c r="AM94" s="49"/>
      <c r="AN94" s="71"/>
      <c r="AP94" s="78" t="str">
        <f t="shared" ref="AP94:AP96" si="54">$C94</f>
        <v>Activiteit 4.2, inhuur</v>
      </c>
      <c r="AQ94" s="1"/>
      <c r="AR94" s="102">
        <f>'Begrotingsformat (Partner 1)'!AR96+'Begrotingsformat (Partner 2)'!AR96+'Begrotingsformat (Partner 3)'!AR96+'Begrotingsformat (Partner 4)'!AR96+'Begrotingsformat (Partner 5)'!AR96+'Begrotingsformat (Partner 6)'!AR96+'Begrotingsformat (Partner 7)'!AR96+'Begrotingsformat (Partner 8)'!AR96+'Begrotingsformat (Partner 9)'!AR96+'Begrotingsformat (Partner 10)'!AR96</f>
        <v>0</v>
      </c>
      <c r="AS94" s="103"/>
      <c r="AT94" s="14"/>
      <c r="AU94" s="142">
        <f>'Begrotingsformat (Partner 1)'!AU96+'Begrotingsformat (Partner 2)'!AU96+'Begrotingsformat (Partner 3)'!AU96+'Begrotingsformat (Partner 4)'!AU96+'Begrotingsformat (Partner 5)'!AU96+'Begrotingsformat (Partner 6)'!AU96+'Begrotingsformat (Partner 7)'!AU96+'Begrotingsformat (Partner 8)'!AU96+'Begrotingsformat (Partner 9)'!AU96+'Begrotingsformat (Partner 10)'!AU96</f>
        <v>0</v>
      </c>
      <c r="AV94" s="7"/>
      <c r="AW94" s="15"/>
      <c r="AX94" s="7"/>
      <c r="AY94" s="49"/>
      <c r="AZ94" s="71"/>
    </row>
    <row r="95" spans="3:52" s="2" customFormat="1" ht="13.5" customHeight="1" x14ac:dyDescent="0.2">
      <c r="C95" s="78" t="s">
        <v>154</v>
      </c>
      <c r="D95" s="109">
        <f t="shared" si="50"/>
        <v>0</v>
      </c>
      <c r="F95" s="78" t="str">
        <f t="shared" si="51"/>
        <v>Activiteit 4.3, inhuur</v>
      </c>
      <c r="G95" s="1"/>
      <c r="H95" s="102">
        <f>'Begrotingsformat (Partner 1)'!H97+'Begrotingsformat (Partner 2)'!H97+'Begrotingsformat (Partner 3)'!H97+'Begrotingsformat (Partner 4)'!H97+'Begrotingsformat (Partner 5)'!H97+'Begrotingsformat (Partner 6)'!H97+'Begrotingsformat (Partner 7)'!H97+'Begrotingsformat (Partner 8)'!H97+'Begrotingsformat (Partner 9)'!H97+'Begrotingsformat (Partner 10)'!H97</f>
        <v>0</v>
      </c>
      <c r="I95" s="103"/>
      <c r="J95" s="4"/>
      <c r="K95" s="142">
        <f>'Begrotingsformat (Partner 1)'!K97+'Begrotingsformat (Partner 2)'!K97+'Begrotingsformat (Partner 3)'!K97+'Begrotingsformat (Partner 4)'!K97+'Begrotingsformat (Partner 5)'!K97+'Begrotingsformat (Partner 6)'!K97+'Begrotingsformat (Partner 7)'!K97+'Begrotingsformat (Partner 8)'!K97+'Begrotingsformat (Partner 9)'!K97+'Begrotingsformat (Partner 10)'!K97</f>
        <v>0</v>
      </c>
      <c r="L95" s="7"/>
      <c r="M95" s="15"/>
      <c r="N95" s="7"/>
      <c r="O95" s="49"/>
      <c r="P95" s="71"/>
      <c r="R95" s="78" t="str">
        <f t="shared" si="52"/>
        <v>Activiteit 4.3, inhuur</v>
      </c>
      <c r="S95" s="1"/>
      <c r="T95" s="102">
        <f>'Begrotingsformat (Partner 1)'!T97+'Begrotingsformat (Partner 2)'!T97+'Begrotingsformat (Partner 3)'!T97+'Begrotingsformat (Partner 4)'!T97+'Begrotingsformat (Partner 5)'!T97+'Begrotingsformat (Partner 6)'!T97+'Begrotingsformat (Partner 7)'!T97+'Begrotingsformat (Partner 8)'!T97+'Begrotingsformat (Partner 9)'!T97+'Begrotingsformat (Partner 10)'!T97</f>
        <v>0</v>
      </c>
      <c r="U95" s="103"/>
      <c r="V95" s="4"/>
      <c r="W95" s="142">
        <f>'Begrotingsformat (Partner 1)'!W97+'Begrotingsformat (Partner 2)'!W97+'Begrotingsformat (Partner 3)'!W97+'Begrotingsformat (Partner 4)'!W97+'Begrotingsformat (Partner 5)'!W97+'Begrotingsformat (Partner 6)'!W97+'Begrotingsformat (Partner 7)'!W97+'Begrotingsformat (Partner 8)'!W97+'Begrotingsformat (Partner 9)'!W97+'Begrotingsformat (Partner 10)'!W97</f>
        <v>0</v>
      </c>
      <c r="X95" s="7"/>
      <c r="Y95" s="15"/>
      <c r="Z95" s="7"/>
      <c r="AA95" s="49"/>
      <c r="AB95" s="71"/>
      <c r="AD95" s="78" t="str">
        <f t="shared" si="53"/>
        <v>Activiteit 4.3, inhuur</v>
      </c>
      <c r="AE95" s="1"/>
      <c r="AF95" s="102">
        <f>'Begrotingsformat (Partner 1)'!AF97+'Begrotingsformat (Partner 2)'!AF97+'Begrotingsformat (Partner 3)'!AF97+'Begrotingsformat (Partner 4)'!AF97+'Begrotingsformat (Partner 5)'!AF97+'Begrotingsformat (Partner 6)'!AF97+'Begrotingsformat (Partner 7)'!AF97+'Begrotingsformat (Partner 8)'!AF97+'Begrotingsformat (Partner 9)'!AF97+'Begrotingsformat (Partner 10)'!AF97</f>
        <v>0</v>
      </c>
      <c r="AG95" s="103"/>
      <c r="AH95" s="4"/>
      <c r="AI95" s="142">
        <f>'Begrotingsformat (Partner 1)'!AI97+'Begrotingsformat (Partner 2)'!AI97+'Begrotingsformat (Partner 3)'!AI97+'Begrotingsformat (Partner 4)'!AI97+'Begrotingsformat (Partner 5)'!AI97+'Begrotingsformat (Partner 6)'!AI97+'Begrotingsformat (Partner 7)'!AI97+'Begrotingsformat (Partner 8)'!AI97+'Begrotingsformat (Partner 9)'!AI97+'Begrotingsformat (Partner 10)'!AI97</f>
        <v>0</v>
      </c>
      <c r="AJ95" s="7"/>
      <c r="AK95" s="15"/>
      <c r="AL95" s="7"/>
      <c r="AM95" s="49"/>
      <c r="AN95" s="71"/>
      <c r="AP95" s="78" t="str">
        <f t="shared" si="54"/>
        <v>Activiteit 4.3, inhuur</v>
      </c>
      <c r="AQ95" s="1"/>
      <c r="AR95" s="102">
        <f>'Begrotingsformat (Partner 1)'!AR97+'Begrotingsformat (Partner 2)'!AR97+'Begrotingsformat (Partner 3)'!AR97+'Begrotingsformat (Partner 4)'!AR97+'Begrotingsformat (Partner 5)'!AR97+'Begrotingsformat (Partner 6)'!AR97+'Begrotingsformat (Partner 7)'!AR97+'Begrotingsformat (Partner 8)'!AR97+'Begrotingsformat (Partner 9)'!AR97+'Begrotingsformat (Partner 10)'!AR97</f>
        <v>0</v>
      </c>
      <c r="AS95" s="103"/>
      <c r="AT95" s="4"/>
      <c r="AU95" s="142">
        <f>'Begrotingsformat (Partner 1)'!AU97+'Begrotingsformat (Partner 2)'!AU97+'Begrotingsformat (Partner 3)'!AU97+'Begrotingsformat (Partner 4)'!AU97+'Begrotingsformat (Partner 5)'!AU97+'Begrotingsformat (Partner 6)'!AU97+'Begrotingsformat (Partner 7)'!AU97+'Begrotingsformat (Partner 8)'!AU97+'Begrotingsformat (Partner 9)'!AU97+'Begrotingsformat (Partner 10)'!AU97</f>
        <v>0</v>
      </c>
      <c r="AV95" s="7"/>
      <c r="AW95" s="15"/>
      <c r="AX95" s="7"/>
      <c r="AY95" s="49"/>
      <c r="AZ95" s="71"/>
    </row>
    <row r="96" spans="3:52" s="2" customFormat="1" x14ac:dyDescent="0.2">
      <c r="C96" s="78" t="s">
        <v>183</v>
      </c>
      <c r="D96" s="109">
        <f t="shared" si="50"/>
        <v>0</v>
      </c>
      <c r="F96" s="78" t="str">
        <f t="shared" si="51"/>
        <v xml:space="preserve">Activiteit 4.4, inhuur </v>
      </c>
      <c r="G96" s="1"/>
      <c r="H96" s="102">
        <f>'Begrotingsformat (Partner 1)'!H98+'Begrotingsformat (Partner 2)'!H98+'Begrotingsformat (Partner 3)'!H98+'Begrotingsformat (Partner 4)'!H98+'Begrotingsformat (Partner 5)'!H98+'Begrotingsformat (Partner 6)'!H98+'Begrotingsformat (Partner 7)'!H98+'Begrotingsformat (Partner 8)'!H98+'Begrotingsformat (Partner 9)'!H98+'Begrotingsformat (Partner 10)'!H98</f>
        <v>0</v>
      </c>
      <c r="I96" s="103"/>
      <c r="J96" s="4"/>
      <c r="K96" s="142">
        <f>'Begrotingsformat (Partner 1)'!K98+'Begrotingsformat (Partner 2)'!K98+'Begrotingsformat (Partner 3)'!K98+'Begrotingsformat (Partner 4)'!K98+'Begrotingsformat (Partner 5)'!K98+'Begrotingsformat (Partner 6)'!K98+'Begrotingsformat (Partner 7)'!K98+'Begrotingsformat (Partner 8)'!K98+'Begrotingsformat (Partner 9)'!K98+'Begrotingsformat (Partner 10)'!K98</f>
        <v>0</v>
      </c>
      <c r="L96" s="7"/>
      <c r="M96" s="15"/>
      <c r="N96" s="7"/>
      <c r="O96" s="49"/>
      <c r="P96" s="71"/>
      <c r="R96" s="78" t="str">
        <f t="shared" si="52"/>
        <v xml:space="preserve">Activiteit 4.4, inhuur </v>
      </c>
      <c r="S96" s="1"/>
      <c r="T96" s="102">
        <f>'Begrotingsformat (Partner 1)'!T98+'Begrotingsformat (Partner 2)'!T98+'Begrotingsformat (Partner 3)'!T98+'Begrotingsformat (Partner 4)'!T98+'Begrotingsformat (Partner 5)'!T98+'Begrotingsformat (Partner 6)'!T98+'Begrotingsformat (Partner 7)'!T98+'Begrotingsformat (Partner 8)'!T98+'Begrotingsformat (Partner 9)'!T98+'Begrotingsformat (Partner 10)'!T98</f>
        <v>0</v>
      </c>
      <c r="U96" s="103"/>
      <c r="V96" s="4"/>
      <c r="W96" s="142">
        <f>'Begrotingsformat (Partner 1)'!W98+'Begrotingsformat (Partner 2)'!W98+'Begrotingsformat (Partner 3)'!W98+'Begrotingsformat (Partner 4)'!W98+'Begrotingsformat (Partner 5)'!W98+'Begrotingsformat (Partner 6)'!W98+'Begrotingsformat (Partner 7)'!W98+'Begrotingsformat (Partner 8)'!W98+'Begrotingsformat (Partner 9)'!W98+'Begrotingsformat (Partner 10)'!W98</f>
        <v>0</v>
      </c>
      <c r="X96" s="7"/>
      <c r="Y96" s="15"/>
      <c r="Z96" s="7"/>
      <c r="AA96" s="49"/>
      <c r="AB96" s="71"/>
      <c r="AD96" s="78" t="str">
        <f t="shared" si="53"/>
        <v xml:space="preserve">Activiteit 4.4, inhuur </v>
      </c>
      <c r="AE96" s="1"/>
      <c r="AF96" s="102">
        <f>'Begrotingsformat (Partner 1)'!AF98+'Begrotingsformat (Partner 2)'!AF98+'Begrotingsformat (Partner 3)'!AF98+'Begrotingsformat (Partner 4)'!AF98+'Begrotingsformat (Partner 5)'!AF98+'Begrotingsformat (Partner 6)'!AF98+'Begrotingsformat (Partner 7)'!AF98+'Begrotingsformat (Partner 8)'!AF98+'Begrotingsformat (Partner 9)'!AF98+'Begrotingsformat (Partner 10)'!AF98</f>
        <v>0</v>
      </c>
      <c r="AG96" s="103"/>
      <c r="AH96" s="4"/>
      <c r="AI96" s="142">
        <f>'Begrotingsformat (Partner 1)'!AI98+'Begrotingsformat (Partner 2)'!AI98+'Begrotingsformat (Partner 3)'!AI98+'Begrotingsformat (Partner 4)'!AI98+'Begrotingsformat (Partner 5)'!AI98+'Begrotingsformat (Partner 6)'!AI98+'Begrotingsformat (Partner 7)'!AI98+'Begrotingsformat (Partner 8)'!AI98+'Begrotingsformat (Partner 9)'!AI98+'Begrotingsformat (Partner 10)'!AI98</f>
        <v>0</v>
      </c>
      <c r="AJ96" s="7"/>
      <c r="AK96" s="15"/>
      <c r="AL96" s="7"/>
      <c r="AM96" s="49"/>
      <c r="AN96" s="71"/>
      <c r="AP96" s="78" t="str">
        <f t="shared" si="54"/>
        <v xml:space="preserve">Activiteit 4.4, inhuur </v>
      </c>
      <c r="AQ96" s="1"/>
      <c r="AR96" s="102">
        <f>'Begrotingsformat (Partner 1)'!AR98+'Begrotingsformat (Partner 2)'!AR98+'Begrotingsformat (Partner 3)'!AR98+'Begrotingsformat (Partner 4)'!AR98+'Begrotingsformat (Partner 5)'!AR98+'Begrotingsformat (Partner 6)'!AR98+'Begrotingsformat (Partner 7)'!AR98+'Begrotingsformat (Partner 8)'!AR98+'Begrotingsformat (Partner 9)'!AR98+'Begrotingsformat (Partner 10)'!AR98</f>
        <v>0</v>
      </c>
      <c r="AS96" s="103"/>
      <c r="AT96" s="4"/>
      <c r="AU96" s="142">
        <f>'Begrotingsformat (Partner 1)'!AU98+'Begrotingsformat (Partner 2)'!AU98+'Begrotingsformat (Partner 3)'!AU98+'Begrotingsformat (Partner 4)'!AU98+'Begrotingsformat (Partner 5)'!AU98+'Begrotingsformat (Partner 6)'!AU98+'Begrotingsformat (Partner 7)'!AU98+'Begrotingsformat (Partner 8)'!AU98+'Begrotingsformat (Partner 9)'!AU98+'Begrotingsformat (Partner 10)'!AU98</f>
        <v>0</v>
      </c>
      <c r="AV96" s="7"/>
      <c r="AW96" s="15"/>
      <c r="AX96" s="7"/>
      <c r="AY96" s="49"/>
      <c r="AZ96" s="71"/>
    </row>
    <row r="97" spans="3:52" s="2" customFormat="1" ht="4.5" customHeight="1" x14ac:dyDescent="0.2">
      <c r="C97" s="78"/>
      <c r="D97" s="110"/>
      <c r="F97" s="78"/>
      <c r="G97" s="6"/>
      <c r="H97" s="6"/>
      <c r="I97" s="6"/>
      <c r="J97" s="6"/>
      <c r="K97" s="84"/>
      <c r="L97" s="6"/>
      <c r="M97" s="6"/>
      <c r="N97" s="6"/>
      <c r="O97" s="50"/>
      <c r="P97" s="71"/>
      <c r="R97" s="78"/>
      <c r="S97" s="6"/>
      <c r="T97" s="6"/>
      <c r="U97" s="6"/>
      <c r="V97" s="6"/>
      <c r="W97" s="84"/>
      <c r="X97" s="6"/>
      <c r="Y97" s="6"/>
      <c r="Z97" s="6"/>
      <c r="AA97" s="50"/>
      <c r="AB97" s="71"/>
      <c r="AD97" s="78"/>
      <c r="AE97" s="6"/>
      <c r="AF97" s="6"/>
      <c r="AG97" s="6"/>
      <c r="AH97" s="6"/>
      <c r="AI97" s="84"/>
      <c r="AJ97" s="6"/>
      <c r="AK97" s="6"/>
      <c r="AL97" s="6"/>
      <c r="AM97" s="50"/>
      <c r="AN97" s="71"/>
      <c r="AP97" s="78"/>
      <c r="AQ97" s="6"/>
      <c r="AR97" s="6"/>
      <c r="AS97" s="6"/>
      <c r="AT97" s="6"/>
      <c r="AU97" s="84"/>
      <c r="AV97" s="6"/>
      <c r="AW97" s="6"/>
      <c r="AX97" s="6"/>
      <c r="AY97" s="50"/>
      <c r="AZ97" s="71"/>
    </row>
    <row r="98" spans="3:52" s="2" customFormat="1" x14ac:dyDescent="0.2">
      <c r="C98" s="121"/>
      <c r="D98" s="111">
        <f>SUM(D93:D96)</f>
        <v>0</v>
      </c>
      <c r="F98" s="121"/>
      <c r="G98" s="6"/>
      <c r="H98" s="6"/>
      <c r="I98" s="6"/>
      <c r="J98" s="85" t="s">
        <v>26</v>
      </c>
      <c r="K98" s="87">
        <f>SUM(K93:K96)</f>
        <v>0</v>
      </c>
      <c r="L98" s="66"/>
      <c r="M98" s="17">
        <f>SUM(M89:M89)</f>
        <v>0</v>
      </c>
      <c r="N98" s="66"/>
      <c r="O98" s="50"/>
      <c r="P98" s="71"/>
      <c r="R98" s="121"/>
      <c r="S98" s="6"/>
      <c r="T98" s="6"/>
      <c r="U98" s="6"/>
      <c r="V98" s="85" t="s">
        <v>26</v>
      </c>
      <c r="W98" s="87">
        <f>SUM(W93:W96)</f>
        <v>0</v>
      </c>
      <c r="X98" s="66"/>
      <c r="Y98" s="17">
        <f>SUM(Y89:Y89)</f>
        <v>0</v>
      </c>
      <c r="Z98" s="66"/>
      <c r="AA98" s="50"/>
      <c r="AB98" s="71"/>
      <c r="AD98" s="121"/>
      <c r="AE98" s="6"/>
      <c r="AF98" s="6"/>
      <c r="AG98" s="6"/>
      <c r="AH98" s="85" t="s">
        <v>26</v>
      </c>
      <c r="AI98" s="87">
        <f>SUM(AI93:AI96)</f>
        <v>0</v>
      </c>
      <c r="AJ98" s="66"/>
      <c r="AK98" s="17">
        <f>SUM(AK89:AK89)</f>
        <v>0</v>
      </c>
      <c r="AL98" s="66"/>
      <c r="AM98" s="50"/>
      <c r="AN98" s="71"/>
      <c r="AP98" s="121"/>
      <c r="AQ98" s="6"/>
      <c r="AR98" s="6"/>
      <c r="AS98" s="6"/>
      <c r="AT98" s="85" t="s">
        <v>26</v>
      </c>
      <c r="AU98" s="87">
        <f>SUM(AU93:AU96)</f>
        <v>0</v>
      </c>
      <c r="AV98" s="66"/>
      <c r="AW98" s="17">
        <f>SUM(AW89:AW89)</f>
        <v>0</v>
      </c>
      <c r="AX98" s="66"/>
      <c r="AY98" s="50"/>
      <c r="AZ98" s="71"/>
    </row>
    <row r="99" spans="3:52" s="2" customFormat="1" x14ac:dyDescent="0.2">
      <c r="C99" s="121"/>
      <c r="D99" s="139"/>
      <c r="F99" s="121"/>
      <c r="G99" s="92" t="s">
        <v>21</v>
      </c>
      <c r="H99" s="2" t="s">
        <v>22</v>
      </c>
      <c r="I99" s="2" t="s">
        <v>59</v>
      </c>
      <c r="J99" s="85"/>
      <c r="K99" s="141"/>
      <c r="L99" s="66"/>
      <c r="M99" s="17"/>
      <c r="N99" s="66"/>
      <c r="O99" s="50"/>
      <c r="P99" s="71"/>
      <c r="R99" s="121"/>
      <c r="S99" s="92" t="s">
        <v>21</v>
      </c>
      <c r="T99" s="2" t="s">
        <v>22</v>
      </c>
      <c r="U99" s="2" t="s">
        <v>59</v>
      </c>
      <c r="V99" s="85"/>
      <c r="W99" s="87"/>
      <c r="X99" s="66"/>
      <c r="Y99" s="17"/>
      <c r="Z99" s="66"/>
      <c r="AA99" s="50"/>
      <c r="AB99" s="71"/>
      <c r="AD99" s="121"/>
      <c r="AE99" s="92" t="s">
        <v>21</v>
      </c>
      <c r="AF99" s="2" t="s">
        <v>22</v>
      </c>
      <c r="AG99" s="2" t="s">
        <v>59</v>
      </c>
      <c r="AH99" s="85"/>
      <c r="AI99" s="87"/>
      <c r="AJ99" s="66"/>
      <c r="AK99" s="17"/>
      <c r="AL99" s="66"/>
      <c r="AM99" s="50"/>
      <c r="AN99" s="71"/>
      <c r="AP99" s="121"/>
      <c r="AQ99" s="92" t="s">
        <v>21</v>
      </c>
      <c r="AR99" s="2" t="s">
        <v>22</v>
      </c>
      <c r="AS99" s="2" t="s">
        <v>59</v>
      </c>
      <c r="AT99" s="85"/>
      <c r="AU99" s="87"/>
      <c r="AV99" s="66"/>
      <c r="AW99" s="17"/>
      <c r="AX99" s="66"/>
      <c r="AY99" s="50"/>
      <c r="AZ99" s="71"/>
    </row>
    <row r="100" spans="3:52" s="2" customFormat="1" x14ac:dyDescent="0.2">
      <c r="C100" s="119" t="s">
        <v>194</v>
      </c>
      <c r="D100" s="109">
        <f>K100+W100+AI100+AU100</f>
        <v>0</v>
      </c>
      <c r="F100" s="78" t="str">
        <f>$C100</f>
        <v>Activiteit 4.1, kosten</v>
      </c>
      <c r="G100" s="1"/>
      <c r="H100" s="102">
        <f>'Begrotingsformat (Partner 1)'!H102+'Begrotingsformat (Partner 2)'!H102+'Begrotingsformat (Partner 3)'!H102+'Begrotingsformat (Partner 4)'!H102+'Begrotingsformat (Partner 5)'!H102+'Begrotingsformat (Partner 6)'!H102+'Begrotingsformat (Partner 7)'!H102+'Begrotingsformat (Partner 8)'!H102+'Begrotingsformat (Partner 9)'!H102+'Begrotingsformat (Partner 10)'!H102</f>
        <v>0</v>
      </c>
      <c r="I100" s="103"/>
      <c r="J100" s="85"/>
      <c r="K100" s="142">
        <f>'Begrotingsformat (Partner 1)'!K102+'Begrotingsformat (Partner 2)'!K102+'Begrotingsformat (Partner 3)'!K102+'Begrotingsformat (Partner 4)'!K102+'Begrotingsformat (Partner 5)'!K102+'Begrotingsformat (Partner 6)'!K102+'Begrotingsformat (Partner 7)'!K102+'Begrotingsformat (Partner 8)'!K102+'Begrotingsformat (Partner 9)'!K102+'Begrotingsformat (Partner 10)'!K102</f>
        <v>0</v>
      </c>
      <c r="L100" s="66"/>
      <c r="M100" s="17"/>
      <c r="N100" s="66"/>
      <c r="O100" s="49"/>
      <c r="P100" s="71"/>
      <c r="R100" s="78" t="str">
        <f>$C100</f>
        <v>Activiteit 4.1, kosten</v>
      </c>
      <c r="S100" s="1"/>
      <c r="T100" s="102">
        <f>'Begrotingsformat (Partner 1)'!T102+'Begrotingsformat (Partner 2)'!T102+'Begrotingsformat (Partner 3)'!T102+'Begrotingsformat (Partner 4)'!T102+'Begrotingsformat (Partner 5)'!T102+'Begrotingsformat (Partner 6)'!T102+'Begrotingsformat (Partner 7)'!T102+'Begrotingsformat (Partner 8)'!T102+'Begrotingsformat (Partner 9)'!T102+'Begrotingsformat (Partner 10)'!T102</f>
        <v>0</v>
      </c>
      <c r="U100" s="103"/>
      <c r="V100" s="85"/>
      <c r="W100" s="142">
        <f>'Begrotingsformat (Partner 1)'!W102+'Begrotingsformat (Partner 2)'!W102+'Begrotingsformat (Partner 3)'!W102+'Begrotingsformat (Partner 4)'!W102+'Begrotingsformat (Partner 5)'!W102+'Begrotingsformat (Partner 6)'!W102+'Begrotingsformat (Partner 7)'!W102+'Begrotingsformat (Partner 8)'!W102+'Begrotingsformat (Partner 9)'!W102+'Begrotingsformat (Partner 10)'!W102</f>
        <v>0</v>
      </c>
      <c r="X100" s="66"/>
      <c r="Y100" s="17"/>
      <c r="Z100" s="66"/>
      <c r="AA100" s="49"/>
      <c r="AB100" s="71"/>
      <c r="AD100" s="78" t="str">
        <f>$C100</f>
        <v>Activiteit 4.1, kosten</v>
      </c>
      <c r="AE100" s="1"/>
      <c r="AF100" s="102">
        <f>'Begrotingsformat (Partner 1)'!AF102+'Begrotingsformat (Partner 2)'!AF102+'Begrotingsformat (Partner 3)'!AF102+'Begrotingsformat (Partner 4)'!AF102+'Begrotingsformat (Partner 5)'!AF102+'Begrotingsformat (Partner 6)'!AF102+'Begrotingsformat (Partner 7)'!AF102+'Begrotingsformat (Partner 8)'!AF102+'Begrotingsformat (Partner 9)'!AF102+'Begrotingsformat (Partner 10)'!AF102</f>
        <v>0</v>
      </c>
      <c r="AG100" s="103"/>
      <c r="AH100" s="85"/>
      <c r="AI100" s="142">
        <f>'Begrotingsformat (Partner 1)'!AI102+'Begrotingsformat (Partner 2)'!AI102+'Begrotingsformat (Partner 3)'!AI102+'Begrotingsformat (Partner 4)'!AI102+'Begrotingsformat (Partner 5)'!AI102+'Begrotingsformat (Partner 6)'!AI102+'Begrotingsformat (Partner 7)'!AI102+'Begrotingsformat (Partner 8)'!AI102+'Begrotingsformat (Partner 9)'!AI102+'Begrotingsformat (Partner 10)'!AI102</f>
        <v>0</v>
      </c>
      <c r="AJ100" s="66"/>
      <c r="AK100" s="17"/>
      <c r="AL100" s="66"/>
      <c r="AM100" s="49"/>
      <c r="AN100" s="71"/>
      <c r="AP100" s="78" t="str">
        <f>$C100</f>
        <v>Activiteit 4.1, kosten</v>
      </c>
      <c r="AQ100" s="1"/>
      <c r="AR100" s="102">
        <f>'Begrotingsformat (Partner 1)'!AR102+'Begrotingsformat (Partner 2)'!AR102+'Begrotingsformat (Partner 3)'!AR102+'Begrotingsformat (Partner 4)'!AR102+'Begrotingsformat (Partner 5)'!AR102+'Begrotingsformat (Partner 6)'!AR102+'Begrotingsformat (Partner 7)'!AR102+'Begrotingsformat (Partner 8)'!AR102+'Begrotingsformat (Partner 9)'!AR102+'Begrotingsformat (Partner 10)'!AR102</f>
        <v>0</v>
      </c>
      <c r="AS100" s="103"/>
      <c r="AT100" s="85"/>
      <c r="AU100" s="142">
        <f>'Begrotingsformat (Partner 1)'!AU102+'Begrotingsformat (Partner 2)'!AU102+'Begrotingsformat (Partner 3)'!AU102+'Begrotingsformat (Partner 4)'!AU102+'Begrotingsformat (Partner 5)'!AU102+'Begrotingsformat (Partner 6)'!AU102+'Begrotingsformat (Partner 7)'!AU102+'Begrotingsformat (Partner 8)'!AU102+'Begrotingsformat (Partner 9)'!AU102+'Begrotingsformat (Partner 10)'!AU102</f>
        <v>0</v>
      </c>
      <c r="AV100" s="66"/>
      <c r="AW100" s="17"/>
      <c r="AX100" s="66"/>
      <c r="AY100" s="49"/>
      <c r="AZ100" s="71"/>
    </row>
    <row r="101" spans="3:52" s="2" customFormat="1" x14ac:dyDescent="0.2">
      <c r="C101" s="119" t="s">
        <v>199</v>
      </c>
      <c r="D101" s="109">
        <f t="shared" ref="D101:D103" si="55">K101+W101+AI101+AU101</f>
        <v>0</v>
      </c>
      <c r="F101" s="78" t="str">
        <f t="shared" ref="F101:F103" si="56">$C101</f>
        <v>Activiteit 4.2, kosten</v>
      </c>
      <c r="G101" s="1"/>
      <c r="H101" s="102">
        <f>'Begrotingsformat (Partner 1)'!H103+'Begrotingsformat (Partner 2)'!H103+'Begrotingsformat (Partner 3)'!H103+'Begrotingsformat (Partner 4)'!H103+'Begrotingsformat (Partner 5)'!H103+'Begrotingsformat (Partner 6)'!H103+'Begrotingsformat (Partner 7)'!H103+'Begrotingsformat (Partner 8)'!H103+'Begrotingsformat (Partner 9)'!H103+'Begrotingsformat (Partner 10)'!H103</f>
        <v>0</v>
      </c>
      <c r="I101" s="103"/>
      <c r="J101" s="85"/>
      <c r="K101" s="142">
        <f>'Begrotingsformat (Partner 1)'!K103+'Begrotingsformat (Partner 2)'!K103+'Begrotingsformat (Partner 3)'!K103+'Begrotingsformat (Partner 4)'!K103+'Begrotingsformat (Partner 5)'!K103+'Begrotingsformat (Partner 6)'!K103+'Begrotingsformat (Partner 7)'!K103+'Begrotingsformat (Partner 8)'!K103+'Begrotingsformat (Partner 9)'!K103+'Begrotingsformat (Partner 10)'!K103</f>
        <v>0</v>
      </c>
      <c r="L101" s="66"/>
      <c r="M101" s="17"/>
      <c r="N101" s="66"/>
      <c r="O101" s="49"/>
      <c r="P101" s="71"/>
      <c r="R101" s="78" t="str">
        <f t="shared" ref="R101:R103" si="57">$C101</f>
        <v>Activiteit 4.2, kosten</v>
      </c>
      <c r="S101" s="1"/>
      <c r="T101" s="102">
        <f>'Begrotingsformat (Partner 1)'!T103+'Begrotingsformat (Partner 2)'!T103+'Begrotingsformat (Partner 3)'!T103+'Begrotingsformat (Partner 4)'!T103+'Begrotingsformat (Partner 5)'!T103+'Begrotingsformat (Partner 6)'!T103+'Begrotingsformat (Partner 7)'!T103+'Begrotingsformat (Partner 8)'!T103+'Begrotingsformat (Partner 9)'!T103+'Begrotingsformat (Partner 10)'!T103</f>
        <v>0</v>
      </c>
      <c r="U101" s="103"/>
      <c r="V101" s="85"/>
      <c r="W101" s="142">
        <f>'Begrotingsformat (Partner 1)'!W103+'Begrotingsformat (Partner 2)'!W103+'Begrotingsformat (Partner 3)'!W103+'Begrotingsformat (Partner 4)'!W103+'Begrotingsformat (Partner 5)'!W103+'Begrotingsformat (Partner 6)'!W103+'Begrotingsformat (Partner 7)'!W103+'Begrotingsformat (Partner 8)'!W103+'Begrotingsformat (Partner 9)'!W103+'Begrotingsformat (Partner 10)'!W103</f>
        <v>0</v>
      </c>
      <c r="X101" s="66"/>
      <c r="Y101" s="17"/>
      <c r="Z101" s="66"/>
      <c r="AA101" s="49"/>
      <c r="AB101" s="71"/>
      <c r="AD101" s="78" t="str">
        <f t="shared" ref="AD101:AD103" si="58">$C101</f>
        <v>Activiteit 4.2, kosten</v>
      </c>
      <c r="AE101" s="1"/>
      <c r="AF101" s="102">
        <f>'Begrotingsformat (Partner 1)'!AF103+'Begrotingsformat (Partner 2)'!AF103+'Begrotingsformat (Partner 3)'!AF103+'Begrotingsformat (Partner 4)'!AF103+'Begrotingsformat (Partner 5)'!AF103+'Begrotingsformat (Partner 6)'!AF103+'Begrotingsformat (Partner 7)'!AF103+'Begrotingsformat (Partner 8)'!AF103+'Begrotingsformat (Partner 9)'!AF103+'Begrotingsformat (Partner 10)'!AF103</f>
        <v>0</v>
      </c>
      <c r="AG101" s="103"/>
      <c r="AH101" s="85"/>
      <c r="AI101" s="142">
        <f>'Begrotingsformat (Partner 1)'!AI103+'Begrotingsformat (Partner 2)'!AI103+'Begrotingsformat (Partner 3)'!AI103+'Begrotingsformat (Partner 4)'!AI103+'Begrotingsformat (Partner 5)'!AI103+'Begrotingsformat (Partner 6)'!AI103+'Begrotingsformat (Partner 7)'!AI103+'Begrotingsformat (Partner 8)'!AI103+'Begrotingsformat (Partner 9)'!AI103+'Begrotingsformat (Partner 10)'!AI103</f>
        <v>0</v>
      </c>
      <c r="AJ101" s="66"/>
      <c r="AK101" s="17"/>
      <c r="AL101" s="66"/>
      <c r="AM101" s="49"/>
      <c r="AN101" s="71"/>
      <c r="AP101" s="78" t="str">
        <f t="shared" ref="AP101:AP103" si="59">$C101</f>
        <v>Activiteit 4.2, kosten</v>
      </c>
      <c r="AQ101" s="1"/>
      <c r="AR101" s="102">
        <f>'Begrotingsformat (Partner 1)'!AR103+'Begrotingsformat (Partner 2)'!AR103+'Begrotingsformat (Partner 3)'!AR103+'Begrotingsformat (Partner 4)'!AR103+'Begrotingsformat (Partner 5)'!AR103+'Begrotingsformat (Partner 6)'!AR103+'Begrotingsformat (Partner 7)'!AR103+'Begrotingsformat (Partner 8)'!AR103+'Begrotingsformat (Partner 9)'!AR103+'Begrotingsformat (Partner 10)'!AR103</f>
        <v>0</v>
      </c>
      <c r="AS101" s="103"/>
      <c r="AT101" s="85"/>
      <c r="AU101" s="142">
        <f>'Begrotingsformat (Partner 1)'!AU103+'Begrotingsformat (Partner 2)'!AU103+'Begrotingsformat (Partner 3)'!AU103+'Begrotingsformat (Partner 4)'!AU103+'Begrotingsformat (Partner 5)'!AU103+'Begrotingsformat (Partner 6)'!AU103+'Begrotingsformat (Partner 7)'!AU103+'Begrotingsformat (Partner 8)'!AU103+'Begrotingsformat (Partner 9)'!AU103+'Begrotingsformat (Partner 10)'!AU103</f>
        <v>0</v>
      </c>
      <c r="AV101" s="66"/>
      <c r="AW101" s="17"/>
      <c r="AX101" s="66"/>
      <c r="AY101" s="49"/>
      <c r="AZ101" s="71"/>
    </row>
    <row r="102" spans="3:52" s="2" customFormat="1" x14ac:dyDescent="0.2">
      <c r="C102" s="119" t="s">
        <v>200</v>
      </c>
      <c r="D102" s="109">
        <f t="shared" si="55"/>
        <v>0</v>
      </c>
      <c r="F102" s="78" t="str">
        <f t="shared" si="56"/>
        <v>Activiteit 4.3, kosten</v>
      </c>
      <c r="G102" s="1"/>
      <c r="H102" s="102">
        <f>'Begrotingsformat (Partner 1)'!H104+'Begrotingsformat (Partner 2)'!H104+'Begrotingsformat (Partner 3)'!H104+'Begrotingsformat (Partner 4)'!H104+'Begrotingsformat (Partner 5)'!H104+'Begrotingsformat (Partner 6)'!H104+'Begrotingsformat (Partner 7)'!H104+'Begrotingsformat (Partner 8)'!H104+'Begrotingsformat (Partner 9)'!H104+'Begrotingsformat (Partner 10)'!H104</f>
        <v>0</v>
      </c>
      <c r="I102" s="103"/>
      <c r="J102" s="85"/>
      <c r="K102" s="142">
        <f>'Begrotingsformat (Partner 1)'!K104+'Begrotingsformat (Partner 2)'!K104+'Begrotingsformat (Partner 3)'!K104+'Begrotingsformat (Partner 4)'!K104+'Begrotingsformat (Partner 5)'!K104+'Begrotingsformat (Partner 6)'!K104+'Begrotingsformat (Partner 7)'!K104+'Begrotingsformat (Partner 8)'!K104+'Begrotingsformat (Partner 9)'!K104+'Begrotingsformat (Partner 10)'!K104</f>
        <v>0</v>
      </c>
      <c r="L102" s="66"/>
      <c r="M102" s="17"/>
      <c r="N102" s="66"/>
      <c r="O102" s="49"/>
      <c r="P102" s="71"/>
      <c r="R102" s="78" t="str">
        <f t="shared" si="57"/>
        <v>Activiteit 4.3, kosten</v>
      </c>
      <c r="S102" s="1"/>
      <c r="T102" s="102">
        <f>'Begrotingsformat (Partner 1)'!T104+'Begrotingsformat (Partner 2)'!T104+'Begrotingsformat (Partner 3)'!T104+'Begrotingsformat (Partner 4)'!T104+'Begrotingsformat (Partner 5)'!T104+'Begrotingsformat (Partner 6)'!T104+'Begrotingsformat (Partner 7)'!T104+'Begrotingsformat (Partner 8)'!T104+'Begrotingsformat (Partner 9)'!T104+'Begrotingsformat (Partner 10)'!T104</f>
        <v>0</v>
      </c>
      <c r="U102" s="103"/>
      <c r="V102" s="85"/>
      <c r="W102" s="142">
        <f>'Begrotingsformat (Partner 1)'!W104+'Begrotingsformat (Partner 2)'!W104+'Begrotingsformat (Partner 3)'!W104+'Begrotingsformat (Partner 4)'!W104+'Begrotingsformat (Partner 5)'!W104+'Begrotingsformat (Partner 6)'!W104+'Begrotingsformat (Partner 7)'!W104+'Begrotingsformat (Partner 8)'!W104+'Begrotingsformat (Partner 9)'!W104+'Begrotingsformat (Partner 10)'!W104</f>
        <v>0</v>
      </c>
      <c r="X102" s="66"/>
      <c r="Y102" s="17"/>
      <c r="Z102" s="66"/>
      <c r="AA102" s="49"/>
      <c r="AB102" s="71"/>
      <c r="AD102" s="78" t="str">
        <f t="shared" si="58"/>
        <v>Activiteit 4.3, kosten</v>
      </c>
      <c r="AE102" s="1"/>
      <c r="AF102" s="102">
        <f>'Begrotingsformat (Partner 1)'!AF104+'Begrotingsformat (Partner 2)'!AF104+'Begrotingsformat (Partner 3)'!AF104+'Begrotingsformat (Partner 4)'!AF104+'Begrotingsformat (Partner 5)'!AF104+'Begrotingsformat (Partner 6)'!AF104+'Begrotingsformat (Partner 7)'!AF104+'Begrotingsformat (Partner 8)'!AF104+'Begrotingsformat (Partner 9)'!AF104+'Begrotingsformat (Partner 10)'!AF104</f>
        <v>0</v>
      </c>
      <c r="AG102" s="103"/>
      <c r="AH102" s="85"/>
      <c r="AI102" s="142">
        <f>'Begrotingsformat (Partner 1)'!AI104+'Begrotingsformat (Partner 2)'!AI104+'Begrotingsformat (Partner 3)'!AI104+'Begrotingsformat (Partner 4)'!AI104+'Begrotingsformat (Partner 5)'!AI104+'Begrotingsformat (Partner 6)'!AI104+'Begrotingsformat (Partner 7)'!AI104+'Begrotingsformat (Partner 8)'!AI104+'Begrotingsformat (Partner 9)'!AI104+'Begrotingsformat (Partner 10)'!AI104</f>
        <v>0</v>
      </c>
      <c r="AJ102" s="66"/>
      <c r="AK102" s="17"/>
      <c r="AL102" s="66"/>
      <c r="AM102" s="49"/>
      <c r="AN102" s="71"/>
      <c r="AP102" s="78" t="str">
        <f t="shared" si="59"/>
        <v>Activiteit 4.3, kosten</v>
      </c>
      <c r="AQ102" s="1"/>
      <c r="AR102" s="102">
        <f>'Begrotingsformat (Partner 1)'!AR104+'Begrotingsformat (Partner 2)'!AR104+'Begrotingsformat (Partner 3)'!AR104+'Begrotingsformat (Partner 4)'!AR104+'Begrotingsformat (Partner 5)'!AR104+'Begrotingsformat (Partner 6)'!AR104+'Begrotingsformat (Partner 7)'!AR104+'Begrotingsformat (Partner 8)'!AR104+'Begrotingsformat (Partner 9)'!AR104+'Begrotingsformat (Partner 10)'!AR104</f>
        <v>0</v>
      </c>
      <c r="AS102" s="103"/>
      <c r="AT102" s="85"/>
      <c r="AU102" s="142">
        <f>'Begrotingsformat (Partner 1)'!AU104+'Begrotingsformat (Partner 2)'!AU104+'Begrotingsformat (Partner 3)'!AU104+'Begrotingsformat (Partner 4)'!AU104+'Begrotingsformat (Partner 5)'!AU104+'Begrotingsformat (Partner 6)'!AU104+'Begrotingsformat (Partner 7)'!AU104+'Begrotingsformat (Partner 8)'!AU104+'Begrotingsformat (Partner 9)'!AU104+'Begrotingsformat (Partner 10)'!AU104</f>
        <v>0</v>
      </c>
      <c r="AV102" s="66"/>
      <c r="AW102" s="17"/>
      <c r="AX102" s="66"/>
      <c r="AY102" s="49"/>
      <c r="AZ102" s="71"/>
    </row>
    <row r="103" spans="3:52" s="2" customFormat="1" x14ac:dyDescent="0.2">
      <c r="C103" s="119" t="s">
        <v>201</v>
      </c>
      <c r="D103" s="109">
        <f t="shared" si="55"/>
        <v>0</v>
      </c>
      <c r="F103" s="78" t="str">
        <f t="shared" si="56"/>
        <v>Activiteit 4.4, kosten</v>
      </c>
      <c r="G103" s="1"/>
      <c r="H103" s="102">
        <f>'Begrotingsformat (Partner 1)'!H105+'Begrotingsformat (Partner 2)'!H105+'Begrotingsformat (Partner 3)'!H105+'Begrotingsformat (Partner 4)'!H105+'Begrotingsformat (Partner 5)'!H105+'Begrotingsformat (Partner 6)'!H105+'Begrotingsformat (Partner 7)'!H105+'Begrotingsformat (Partner 8)'!H105+'Begrotingsformat (Partner 9)'!H105+'Begrotingsformat (Partner 10)'!H105</f>
        <v>0</v>
      </c>
      <c r="I103" s="103"/>
      <c r="J103" s="85"/>
      <c r="K103" s="142">
        <f>'Begrotingsformat (Partner 1)'!K105+'Begrotingsformat (Partner 2)'!K105+'Begrotingsformat (Partner 3)'!K105+'Begrotingsformat (Partner 4)'!K105+'Begrotingsformat (Partner 5)'!K105+'Begrotingsformat (Partner 6)'!K105+'Begrotingsformat (Partner 7)'!K105+'Begrotingsformat (Partner 8)'!K105+'Begrotingsformat (Partner 9)'!K105+'Begrotingsformat (Partner 10)'!K105</f>
        <v>0</v>
      </c>
      <c r="L103" s="66"/>
      <c r="M103" s="17"/>
      <c r="N103" s="66"/>
      <c r="O103" s="49"/>
      <c r="P103" s="71"/>
      <c r="R103" s="78" t="str">
        <f t="shared" si="57"/>
        <v>Activiteit 4.4, kosten</v>
      </c>
      <c r="S103" s="1"/>
      <c r="T103" s="102">
        <f>'Begrotingsformat (Partner 1)'!T105+'Begrotingsformat (Partner 2)'!T105+'Begrotingsformat (Partner 3)'!T105+'Begrotingsformat (Partner 4)'!T105+'Begrotingsformat (Partner 5)'!T105+'Begrotingsformat (Partner 6)'!T105+'Begrotingsformat (Partner 7)'!T105+'Begrotingsformat (Partner 8)'!T105+'Begrotingsformat (Partner 9)'!T105+'Begrotingsformat (Partner 10)'!T105</f>
        <v>0</v>
      </c>
      <c r="U103" s="103"/>
      <c r="V103" s="85"/>
      <c r="W103" s="142">
        <f>'Begrotingsformat (Partner 1)'!W105+'Begrotingsformat (Partner 2)'!W105+'Begrotingsformat (Partner 3)'!W105+'Begrotingsformat (Partner 4)'!W105+'Begrotingsformat (Partner 5)'!W105+'Begrotingsformat (Partner 6)'!W105+'Begrotingsformat (Partner 7)'!W105+'Begrotingsformat (Partner 8)'!W105+'Begrotingsformat (Partner 9)'!W105+'Begrotingsformat (Partner 10)'!W105</f>
        <v>0</v>
      </c>
      <c r="X103" s="66"/>
      <c r="Y103" s="17"/>
      <c r="Z103" s="66"/>
      <c r="AA103" s="49"/>
      <c r="AB103" s="71"/>
      <c r="AD103" s="78" t="str">
        <f t="shared" si="58"/>
        <v>Activiteit 4.4, kosten</v>
      </c>
      <c r="AE103" s="1"/>
      <c r="AF103" s="102">
        <f>'Begrotingsformat (Partner 1)'!AF105+'Begrotingsformat (Partner 2)'!AF105+'Begrotingsformat (Partner 3)'!AF105+'Begrotingsformat (Partner 4)'!AF105+'Begrotingsformat (Partner 5)'!AF105+'Begrotingsformat (Partner 6)'!AF105+'Begrotingsformat (Partner 7)'!AF105+'Begrotingsformat (Partner 8)'!AF105+'Begrotingsformat (Partner 9)'!AF105+'Begrotingsformat (Partner 10)'!AF105</f>
        <v>0</v>
      </c>
      <c r="AG103" s="103"/>
      <c r="AH103" s="85"/>
      <c r="AI103" s="142">
        <f>'Begrotingsformat (Partner 1)'!AI105+'Begrotingsformat (Partner 2)'!AI105+'Begrotingsformat (Partner 3)'!AI105+'Begrotingsformat (Partner 4)'!AI105+'Begrotingsformat (Partner 5)'!AI105+'Begrotingsformat (Partner 6)'!AI105+'Begrotingsformat (Partner 7)'!AI105+'Begrotingsformat (Partner 8)'!AI105+'Begrotingsformat (Partner 9)'!AI105+'Begrotingsformat (Partner 10)'!AI105</f>
        <v>0</v>
      </c>
      <c r="AJ103" s="66"/>
      <c r="AK103" s="17"/>
      <c r="AL103" s="66"/>
      <c r="AM103" s="49"/>
      <c r="AN103" s="71"/>
      <c r="AP103" s="78" t="str">
        <f t="shared" si="59"/>
        <v>Activiteit 4.4, kosten</v>
      </c>
      <c r="AQ103" s="1"/>
      <c r="AR103" s="102">
        <f>'Begrotingsformat (Partner 1)'!AR105+'Begrotingsformat (Partner 2)'!AR105+'Begrotingsformat (Partner 3)'!AR105+'Begrotingsformat (Partner 4)'!AR105+'Begrotingsformat (Partner 5)'!AR105+'Begrotingsformat (Partner 6)'!AR105+'Begrotingsformat (Partner 7)'!AR105+'Begrotingsformat (Partner 8)'!AR105+'Begrotingsformat (Partner 9)'!AR105+'Begrotingsformat (Partner 10)'!AR105</f>
        <v>0</v>
      </c>
      <c r="AS103" s="103"/>
      <c r="AT103" s="85"/>
      <c r="AU103" s="142">
        <f>'Begrotingsformat (Partner 1)'!AU105+'Begrotingsformat (Partner 2)'!AU105+'Begrotingsformat (Partner 3)'!AU105+'Begrotingsformat (Partner 4)'!AU105+'Begrotingsformat (Partner 5)'!AU105+'Begrotingsformat (Partner 6)'!AU105+'Begrotingsformat (Partner 7)'!AU105+'Begrotingsformat (Partner 8)'!AU105+'Begrotingsformat (Partner 9)'!AU105+'Begrotingsformat (Partner 10)'!AU105</f>
        <v>0</v>
      </c>
      <c r="AV103" s="66"/>
      <c r="AW103" s="17"/>
      <c r="AX103" s="66"/>
      <c r="AY103" s="49"/>
      <c r="AZ103" s="71"/>
    </row>
    <row r="104" spans="3:52" s="2" customFormat="1" x14ac:dyDescent="0.2">
      <c r="C104" s="78"/>
      <c r="D104" s="113"/>
      <c r="F104" s="78"/>
      <c r="G104" s="6"/>
      <c r="H104" s="6"/>
      <c r="I104" s="6"/>
      <c r="J104" s="85"/>
      <c r="K104" s="6"/>
      <c r="L104" s="66"/>
      <c r="M104" s="17"/>
      <c r="N104" s="66"/>
      <c r="O104" s="50"/>
      <c r="P104" s="71"/>
      <c r="R104" s="78"/>
      <c r="S104" s="6"/>
      <c r="T104" s="6"/>
      <c r="U104" s="6"/>
      <c r="V104" s="85"/>
      <c r="W104" s="6"/>
      <c r="X104" s="66"/>
      <c r="Y104" s="17"/>
      <c r="Z104" s="66"/>
      <c r="AA104" s="50"/>
      <c r="AB104" s="71"/>
      <c r="AD104" s="78"/>
      <c r="AE104" s="6"/>
      <c r="AF104" s="6"/>
      <c r="AG104" s="6"/>
      <c r="AH104" s="85"/>
      <c r="AI104" s="6"/>
      <c r="AJ104" s="66"/>
      <c r="AK104" s="17"/>
      <c r="AL104" s="66"/>
      <c r="AM104" s="50"/>
      <c r="AN104" s="71"/>
      <c r="AP104" s="78"/>
      <c r="AQ104" s="6"/>
      <c r="AR104" s="6"/>
      <c r="AS104" s="6"/>
      <c r="AT104" s="85"/>
      <c r="AU104" s="6"/>
      <c r="AV104" s="66"/>
      <c r="AW104" s="17"/>
      <c r="AX104" s="66"/>
      <c r="AY104" s="50"/>
      <c r="AZ104" s="71"/>
    </row>
    <row r="105" spans="3:52" s="2" customFormat="1" x14ac:dyDescent="0.2">
      <c r="C105" s="78"/>
      <c r="D105" s="111">
        <f>SUM(D100:D103)</f>
        <v>0</v>
      </c>
      <c r="F105" s="78"/>
      <c r="G105" s="6"/>
      <c r="H105" s="6"/>
      <c r="I105" s="6"/>
      <c r="J105" s="85" t="s">
        <v>26</v>
      </c>
      <c r="K105" s="87">
        <f>SUM(K100:K103)</f>
        <v>0</v>
      </c>
      <c r="L105" s="66"/>
      <c r="M105" s="17"/>
      <c r="N105" s="66"/>
      <c r="O105" s="50"/>
      <c r="P105" s="71"/>
      <c r="R105" s="78"/>
      <c r="S105" s="6"/>
      <c r="T105" s="6"/>
      <c r="U105" s="6"/>
      <c r="V105" s="85" t="s">
        <v>26</v>
      </c>
      <c r="W105" s="87">
        <f>SUM(W100:W103)</f>
        <v>0</v>
      </c>
      <c r="X105" s="66"/>
      <c r="Y105" s="17"/>
      <c r="Z105" s="66"/>
      <c r="AA105" s="50"/>
      <c r="AB105" s="71"/>
      <c r="AD105" s="78"/>
      <c r="AE105" s="6"/>
      <c r="AF105" s="6"/>
      <c r="AG105" s="6"/>
      <c r="AH105" s="85" t="s">
        <v>26</v>
      </c>
      <c r="AI105" s="87">
        <f>SUM(AI100:AI103)</f>
        <v>0</v>
      </c>
      <c r="AJ105" s="66"/>
      <c r="AK105" s="17"/>
      <c r="AL105" s="66"/>
      <c r="AM105" s="50"/>
      <c r="AN105" s="71"/>
      <c r="AP105" s="78"/>
      <c r="AQ105" s="6"/>
      <c r="AR105" s="6"/>
      <c r="AS105" s="6"/>
      <c r="AT105" s="85" t="s">
        <v>26</v>
      </c>
      <c r="AU105" s="87">
        <f>SUM(AU100:AU103)</f>
        <v>0</v>
      </c>
      <c r="AV105" s="66"/>
      <c r="AW105" s="17"/>
      <c r="AX105" s="66"/>
      <c r="AY105" s="50"/>
      <c r="AZ105" s="71"/>
    </row>
    <row r="106" spans="3:52" s="2" customFormat="1" x14ac:dyDescent="0.2">
      <c r="C106" s="78"/>
      <c r="D106" s="139"/>
      <c r="F106" s="78"/>
      <c r="G106" s="6"/>
      <c r="H106" s="6"/>
      <c r="I106" s="6"/>
      <c r="J106" s="16"/>
      <c r="K106" s="67"/>
      <c r="L106" s="67"/>
      <c r="M106" s="67"/>
      <c r="N106" s="67"/>
      <c r="O106" s="50"/>
      <c r="P106" s="71"/>
      <c r="R106" s="78"/>
      <c r="S106" s="6"/>
      <c r="T106" s="6"/>
      <c r="U106" s="6"/>
      <c r="V106" s="16"/>
      <c r="W106" s="67"/>
      <c r="X106" s="67"/>
      <c r="Y106" s="67"/>
      <c r="Z106" s="67"/>
      <c r="AA106" s="50"/>
      <c r="AB106" s="71"/>
      <c r="AD106" s="78"/>
      <c r="AE106" s="6"/>
      <c r="AF106" s="6"/>
      <c r="AG106" s="6"/>
      <c r="AH106" s="16"/>
      <c r="AI106" s="67"/>
      <c r="AJ106" s="67"/>
      <c r="AK106" s="67"/>
      <c r="AL106" s="67"/>
      <c r="AM106" s="50"/>
      <c r="AN106" s="71"/>
      <c r="AP106" s="78"/>
      <c r="AQ106" s="6"/>
      <c r="AR106" s="6"/>
      <c r="AS106" s="6"/>
      <c r="AT106" s="16"/>
      <c r="AU106" s="67"/>
      <c r="AV106" s="67"/>
      <c r="AW106" s="67"/>
      <c r="AX106" s="67"/>
      <c r="AY106" s="50"/>
      <c r="AZ106" s="71"/>
    </row>
    <row r="107" spans="3:52" s="2" customFormat="1" ht="6" customHeight="1" x14ac:dyDescent="0.2">
      <c r="C107" s="78"/>
      <c r="D107" s="117"/>
      <c r="F107" s="78"/>
      <c r="G107" s="11"/>
      <c r="H107" s="11"/>
      <c r="I107" s="11"/>
      <c r="J107" s="19"/>
      <c r="K107" s="68"/>
      <c r="L107" s="68"/>
      <c r="M107" s="68"/>
      <c r="N107" s="68"/>
      <c r="O107" s="50"/>
      <c r="P107" s="71"/>
      <c r="R107" s="78"/>
      <c r="S107" s="11"/>
      <c r="T107" s="11"/>
      <c r="U107" s="11"/>
      <c r="V107" s="19"/>
      <c r="W107" s="68"/>
      <c r="X107" s="68"/>
      <c r="Y107" s="68"/>
      <c r="Z107" s="68"/>
      <c r="AA107" s="50"/>
      <c r="AB107" s="71"/>
      <c r="AD107" s="78"/>
      <c r="AE107" s="11"/>
      <c r="AF107" s="11"/>
      <c r="AG107" s="11"/>
      <c r="AH107" s="19"/>
      <c r="AI107" s="68"/>
      <c r="AJ107" s="68"/>
      <c r="AK107" s="68"/>
      <c r="AL107" s="68"/>
      <c r="AM107" s="50"/>
      <c r="AN107" s="71"/>
      <c r="AP107" s="78"/>
      <c r="AQ107" s="11"/>
      <c r="AR107" s="11"/>
      <c r="AS107" s="11"/>
      <c r="AT107" s="19"/>
      <c r="AU107" s="68"/>
      <c r="AV107" s="68"/>
      <c r="AW107" s="68"/>
      <c r="AX107" s="68"/>
      <c r="AY107" s="50"/>
      <c r="AZ107" s="71"/>
    </row>
    <row r="108" spans="3:52" s="2" customFormat="1" ht="13.5" thickBot="1" x14ac:dyDescent="0.25">
      <c r="C108" s="128" t="s">
        <v>113</v>
      </c>
      <c r="D108" s="115">
        <f>D91+D98+D105</f>
        <v>0</v>
      </c>
      <c r="F108" s="120"/>
      <c r="G108" s="23"/>
      <c r="H108" s="23"/>
      <c r="I108" s="23"/>
      <c r="J108" s="86" t="s">
        <v>326</v>
      </c>
      <c r="K108" s="88">
        <f>K91+K98+K105</f>
        <v>0</v>
      </c>
      <c r="L108" s="73"/>
      <c r="M108" s="72" t="e">
        <f>M91+M98+#REF!+#REF!+#REF!</f>
        <v>#REF!</v>
      </c>
      <c r="N108" s="73"/>
      <c r="O108" s="51"/>
      <c r="P108" s="74"/>
      <c r="R108" s="120"/>
      <c r="S108" s="23"/>
      <c r="T108" s="23"/>
      <c r="U108" s="23"/>
      <c r="V108" s="86" t="s">
        <v>337</v>
      </c>
      <c r="W108" s="88">
        <f>W91+W98+W105</f>
        <v>0</v>
      </c>
      <c r="X108" s="73"/>
      <c r="Y108" s="72" t="e">
        <f>Y91+Y98+#REF!+#REF!+#REF!</f>
        <v>#REF!</v>
      </c>
      <c r="Z108" s="73"/>
      <c r="AA108" s="51"/>
      <c r="AB108" s="74"/>
      <c r="AD108" s="120"/>
      <c r="AE108" s="23"/>
      <c r="AF108" s="23"/>
      <c r="AG108" s="23"/>
      <c r="AH108" s="86" t="s">
        <v>348</v>
      </c>
      <c r="AI108" s="88">
        <f>AI91+AI98+AI105</f>
        <v>0</v>
      </c>
      <c r="AJ108" s="73"/>
      <c r="AK108" s="72" t="e">
        <f>AK91+AK98+#REF!+#REF!+#REF!</f>
        <v>#REF!</v>
      </c>
      <c r="AL108" s="73"/>
      <c r="AM108" s="51"/>
      <c r="AN108" s="74"/>
      <c r="AP108" s="120"/>
      <c r="AQ108" s="23"/>
      <c r="AR108" s="23"/>
      <c r="AS108" s="23"/>
      <c r="AT108" s="86" t="s">
        <v>371</v>
      </c>
      <c r="AU108" s="88">
        <f>AU91+AU98+AU105</f>
        <v>0</v>
      </c>
      <c r="AV108" s="73"/>
      <c r="AW108" s="72" t="e">
        <f>AW91+AW98+#REF!+#REF!+#REF!</f>
        <v>#REF!</v>
      </c>
      <c r="AX108" s="73"/>
      <c r="AY108" s="51"/>
      <c r="AZ108" s="74"/>
    </row>
    <row r="109" spans="3:52" ht="13.5" thickBot="1" x14ac:dyDescent="0.25">
      <c r="O109"/>
      <c r="AA109"/>
      <c r="AM109"/>
      <c r="AY109"/>
    </row>
    <row r="110" spans="3:52" s="2" customFormat="1" ht="15" x14ac:dyDescent="0.25">
      <c r="C110" s="76" t="s">
        <v>80</v>
      </c>
      <c r="D110" s="116"/>
      <c r="F110" s="76" t="s">
        <v>125</v>
      </c>
      <c r="G110" s="79"/>
      <c r="H110" s="79"/>
      <c r="I110" s="79"/>
      <c r="J110" s="69"/>
      <c r="K110" s="79"/>
      <c r="L110" s="80"/>
      <c r="M110" s="79"/>
      <c r="N110" s="80"/>
      <c r="O110" s="81"/>
      <c r="P110" s="70"/>
      <c r="R110" s="76" t="s">
        <v>125</v>
      </c>
      <c r="S110" s="79"/>
      <c r="T110" s="79"/>
      <c r="U110" s="79"/>
      <c r="V110" s="69"/>
      <c r="W110" s="79"/>
      <c r="X110" s="80"/>
      <c r="Y110" s="79"/>
      <c r="Z110" s="80"/>
      <c r="AA110" s="81"/>
      <c r="AB110" s="70"/>
      <c r="AD110" s="76" t="s">
        <v>125</v>
      </c>
      <c r="AE110" s="79"/>
      <c r="AF110" s="79"/>
      <c r="AG110" s="79"/>
      <c r="AH110" s="69"/>
      <c r="AI110" s="79"/>
      <c r="AJ110" s="80"/>
      <c r="AK110" s="79"/>
      <c r="AL110" s="80"/>
      <c r="AM110" s="81"/>
      <c r="AN110" s="70"/>
      <c r="AP110" s="76" t="s">
        <v>125</v>
      </c>
      <c r="AQ110" s="79"/>
      <c r="AR110" s="79"/>
      <c r="AS110" s="79"/>
      <c r="AT110" s="69"/>
      <c r="AU110" s="79"/>
      <c r="AV110" s="80"/>
      <c r="AW110" s="79"/>
      <c r="AX110" s="80"/>
      <c r="AY110" s="81"/>
      <c r="AZ110" s="70"/>
    </row>
    <row r="111" spans="3:52" s="2" customFormat="1" x14ac:dyDescent="0.2">
      <c r="C111" s="77"/>
      <c r="D111" s="108" t="s">
        <v>20</v>
      </c>
      <c r="F111" s="77"/>
      <c r="G111" s="9" t="s">
        <v>21</v>
      </c>
      <c r="H111" s="9" t="s">
        <v>22</v>
      </c>
      <c r="I111" s="9" t="s">
        <v>23</v>
      </c>
      <c r="J111" s="4"/>
      <c r="K111" t="s">
        <v>20</v>
      </c>
      <c r="L111" s="10"/>
      <c r="M111" t="s">
        <v>24</v>
      </c>
      <c r="N111" s="10"/>
      <c r="O111" s="48" t="s">
        <v>25</v>
      </c>
      <c r="P111" s="71"/>
      <c r="R111" s="77"/>
      <c r="S111" s="9" t="s">
        <v>21</v>
      </c>
      <c r="T111" s="9" t="s">
        <v>22</v>
      </c>
      <c r="U111" s="9" t="s">
        <v>23</v>
      </c>
      <c r="V111" s="4"/>
      <c r="W111" t="s">
        <v>20</v>
      </c>
      <c r="X111" s="10"/>
      <c r="Y111" t="s">
        <v>24</v>
      </c>
      <c r="Z111" s="10"/>
      <c r="AA111" s="48" t="s">
        <v>25</v>
      </c>
      <c r="AB111" s="71"/>
      <c r="AD111" s="77"/>
      <c r="AE111" s="9" t="s">
        <v>21</v>
      </c>
      <c r="AF111" s="9" t="s">
        <v>22</v>
      </c>
      <c r="AG111" s="9" t="s">
        <v>23</v>
      </c>
      <c r="AH111" s="4"/>
      <c r="AI111" t="s">
        <v>20</v>
      </c>
      <c r="AJ111" s="10"/>
      <c r="AK111" t="s">
        <v>24</v>
      </c>
      <c r="AL111" s="10"/>
      <c r="AM111" s="48" t="s">
        <v>25</v>
      </c>
      <c r="AN111" s="71"/>
      <c r="AP111" s="77"/>
      <c r="AQ111" s="9" t="s">
        <v>21</v>
      </c>
      <c r="AR111" s="9" t="s">
        <v>22</v>
      </c>
      <c r="AS111" s="9" t="s">
        <v>23</v>
      </c>
      <c r="AT111" s="4"/>
      <c r="AU111" t="s">
        <v>20</v>
      </c>
      <c r="AV111" s="10"/>
      <c r="AW111" t="s">
        <v>24</v>
      </c>
      <c r="AX111" s="10"/>
      <c r="AY111" s="48" t="s">
        <v>25</v>
      </c>
      <c r="AZ111" s="71"/>
    </row>
    <row r="112" spans="3:52" s="2" customFormat="1" x14ac:dyDescent="0.2">
      <c r="C112" s="78" t="s">
        <v>81</v>
      </c>
      <c r="D112" s="109">
        <f>K112+W112+AI112+AU112</f>
        <v>0</v>
      </c>
      <c r="F112" s="78" t="str">
        <f>$C112</f>
        <v>Activiteit 5.1, inzet eigen uren</v>
      </c>
      <c r="G112" s="1"/>
      <c r="H112" s="102">
        <f>'Begrotingsformat (Partner 1)'!H114+'Begrotingsformat (Partner 2)'!H114+'Begrotingsformat (Partner 3)'!H114+'Begrotingsformat (Partner 4)'!H114+'Begrotingsformat (Partner 5)'!H114+'Begrotingsformat (Partner 6)'!H114+'Begrotingsformat (Partner 7)'!H114+'Begrotingsformat (Partner 8)'!H114+'Begrotingsformat (Partner 9)'!H114+'Begrotingsformat (Partner 10)'!H114</f>
        <v>0</v>
      </c>
      <c r="I112" s="103"/>
      <c r="J112" s="14"/>
      <c r="K112" s="142">
        <f>'Begrotingsformat (Partner 1)'!K114+'Begrotingsformat (Partner 2)'!K114+'Begrotingsformat (Partner 3)'!K114+'Begrotingsformat (Partner 4)'!K114+'Begrotingsformat (Partner 5)'!K114+'Begrotingsformat (Partner 6)'!K114+'Begrotingsformat (Partner 7)'!K114+'Begrotingsformat (Partner 8)'!K114+'Begrotingsformat (Partner 9)'!K114+'Begrotingsformat (Partner 10)'!K114</f>
        <v>0</v>
      </c>
      <c r="L112" s="7"/>
      <c r="M112" s="15"/>
      <c r="N112" s="7"/>
      <c r="O112" s="49"/>
      <c r="P112" s="71"/>
      <c r="R112" s="78" t="str">
        <f>$C112</f>
        <v>Activiteit 5.1, inzet eigen uren</v>
      </c>
      <c r="S112" s="1"/>
      <c r="T112" s="102">
        <f>'Begrotingsformat (Partner 1)'!T114+'Begrotingsformat (Partner 2)'!T114+'Begrotingsformat (Partner 3)'!T114+'Begrotingsformat (Partner 4)'!T114+'Begrotingsformat (Partner 5)'!T114+'Begrotingsformat (Partner 6)'!T114+'Begrotingsformat (Partner 7)'!T114+'Begrotingsformat (Partner 8)'!T114+'Begrotingsformat (Partner 9)'!T114+'Begrotingsformat (Partner 10)'!T114</f>
        <v>0</v>
      </c>
      <c r="U112" s="103"/>
      <c r="V112" s="14"/>
      <c r="W112" s="142">
        <f>'Begrotingsformat (Partner 1)'!W114+'Begrotingsformat (Partner 2)'!W114+'Begrotingsformat (Partner 3)'!W114+'Begrotingsformat (Partner 4)'!W114+'Begrotingsformat (Partner 5)'!W114+'Begrotingsformat (Partner 6)'!W114+'Begrotingsformat (Partner 7)'!W114+'Begrotingsformat (Partner 8)'!W114+'Begrotingsformat (Partner 9)'!W114+'Begrotingsformat (Partner 10)'!W114</f>
        <v>0</v>
      </c>
      <c r="X112" s="7"/>
      <c r="Y112" s="15"/>
      <c r="Z112" s="7"/>
      <c r="AA112" s="49"/>
      <c r="AB112" s="71"/>
      <c r="AD112" s="78" t="str">
        <f>$C112</f>
        <v>Activiteit 5.1, inzet eigen uren</v>
      </c>
      <c r="AE112" s="1"/>
      <c r="AF112" s="102">
        <f>'Begrotingsformat (Partner 1)'!AF114+'Begrotingsformat (Partner 2)'!AF114+'Begrotingsformat (Partner 3)'!AF114+'Begrotingsformat (Partner 4)'!AF114+'Begrotingsformat (Partner 5)'!AF114+'Begrotingsformat (Partner 6)'!AF114+'Begrotingsformat (Partner 7)'!AF114+'Begrotingsformat (Partner 8)'!AF114+'Begrotingsformat (Partner 9)'!AF114+'Begrotingsformat (Partner 10)'!AF114</f>
        <v>0</v>
      </c>
      <c r="AG112" s="103"/>
      <c r="AH112" s="14"/>
      <c r="AI112" s="142">
        <f>'Begrotingsformat (Partner 1)'!AI114+'Begrotingsformat (Partner 2)'!AI114+'Begrotingsformat (Partner 3)'!AI114+'Begrotingsformat (Partner 4)'!AI114+'Begrotingsformat (Partner 5)'!AI114+'Begrotingsformat (Partner 6)'!AI114+'Begrotingsformat (Partner 7)'!AI114+'Begrotingsformat (Partner 8)'!AI114+'Begrotingsformat (Partner 9)'!AI114+'Begrotingsformat (Partner 10)'!AI114</f>
        <v>0</v>
      </c>
      <c r="AJ112" s="7"/>
      <c r="AK112" s="15"/>
      <c r="AL112" s="7"/>
      <c r="AM112" s="49"/>
      <c r="AN112" s="71"/>
      <c r="AP112" s="78" t="str">
        <f>$C112</f>
        <v>Activiteit 5.1, inzet eigen uren</v>
      </c>
      <c r="AQ112" s="1"/>
      <c r="AR112" s="102">
        <f>'Begrotingsformat (Partner 1)'!AR114+'Begrotingsformat (Partner 2)'!AR114+'Begrotingsformat (Partner 3)'!AR114+'Begrotingsformat (Partner 4)'!AR114+'Begrotingsformat (Partner 5)'!AR114+'Begrotingsformat (Partner 6)'!AR114+'Begrotingsformat (Partner 7)'!AR114+'Begrotingsformat (Partner 8)'!AR114+'Begrotingsformat (Partner 9)'!AR114+'Begrotingsformat (Partner 10)'!AR114</f>
        <v>0</v>
      </c>
      <c r="AS112" s="103"/>
      <c r="AT112" s="14"/>
      <c r="AU112" s="142">
        <f>'Begrotingsformat (Partner 1)'!AU114+'Begrotingsformat (Partner 2)'!AU114+'Begrotingsformat (Partner 3)'!AU114+'Begrotingsformat (Partner 4)'!AU114+'Begrotingsformat (Partner 5)'!AU114+'Begrotingsformat (Partner 6)'!AU114+'Begrotingsformat (Partner 7)'!AU114+'Begrotingsformat (Partner 8)'!AU114+'Begrotingsformat (Partner 9)'!AU114+'Begrotingsformat (Partner 10)'!AU114</f>
        <v>0</v>
      </c>
      <c r="AV112" s="7"/>
      <c r="AW112" s="15"/>
      <c r="AX112" s="7"/>
      <c r="AY112" s="49"/>
      <c r="AZ112" s="71"/>
    </row>
    <row r="113" spans="3:52" s="2" customFormat="1" x14ac:dyDescent="0.2">
      <c r="C113" s="78" t="s">
        <v>82</v>
      </c>
      <c r="D113" s="109">
        <f t="shared" ref="D113:D115" si="60">K113+W113+AI113+AU113</f>
        <v>0</v>
      </c>
      <c r="F113" s="78" t="str">
        <f t="shared" ref="F113:F115" si="61">$C113</f>
        <v>Activiteit 5.2, inzet eigen uren</v>
      </c>
      <c r="G113" s="1"/>
      <c r="H113" s="102">
        <f>'Begrotingsformat (Partner 1)'!H115+'Begrotingsformat (Partner 2)'!H115+'Begrotingsformat (Partner 3)'!H115+'Begrotingsformat (Partner 4)'!H115+'Begrotingsformat (Partner 5)'!H115+'Begrotingsformat (Partner 6)'!H115+'Begrotingsformat (Partner 7)'!H115+'Begrotingsformat (Partner 8)'!H115+'Begrotingsformat (Partner 9)'!H115+'Begrotingsformat (Partner 10)'!H115</f>
        <v>0</v>
      </c>
      <c r="I113" s="103"/>
      <c r="J113" s="14"/>
      <c r="K113" s="142">
        <f>'Begrotingsformat (Partner 1)'!K115+'Begrotingsformat (Partner 2)'!K115+'Begrotingsformat (Partner 3)'!K115+'Begrotingsformat (Partner 4)'!K115+'Begrotingsformat (Partner 5)'!K115+'Begrotingsformat (Partner 6)'!K115+'Begrotingsformat (Partner 7)'!K115+'Begrotingsformat (Partner 8)'!K115+'Begrotingsformat (Partner 9)'!K115+'Begrotingsformat (Partner 10)'!K115</f>
        <v>0</v>
      </c>
      <c r="L113" s="7"/>
      <c r="M113" s="15"/>
      <c r="N113" s="7"/>
      <c r="O113" s="49"/>
      <c r="P113" s="71"/>
      <c r="R113" s="78" t="str">
        <f t="shared" ref="R113:R115" si="62">$C113</f>
        <v>Activiteit 5.2, inzet eigen uren</v>
      </c>
      <c r="S113" s="1"/>
      <c r="T113" s="102">
        <f>'Begrotingsformat (Partner 1)'!T115+'Begrotingsformat (Partner 2)'!T115+'Begrotingsformat (Partner 3)'!T115+'Begrotingsformat (Partner 4)'!T115+'Begrotingsformat (Partner 5)'!T115+'Begrotingsformat (Partner 6)'!T115+'Begrotingsformat (Partner 7)'!T115+'Begrotingsformat (Partner 8)'!T115+'Begrotingsformat (Partner 9)'!T115+'Begrotingsformat (Partner 10)'!T115</f>
        <v>0</v>
      </c>
      <c r="U113" s="103"/>
      <c r="V113" s="14"/>
      <c r="W113" s="142">
        <f>'Begrotingsformat (Partner 1)'!W115+'Begrotingsformat (Partner 2)'!W115+'Begrotingsformat (Partner 3)'!W115+'Begrotingsformat (Partner 4)'!W115+'Begrotingsformat (Partner 5)'!W115+'Begrotingsformat (Partner 6)'!W115+'Begrotingsformat (Partner 7)'!W115+'Begrotingsformat (Partner 8)'!W115+'Begrotingsformat (Partner 9)'!W115+'Begrotingsformat (Partner 10)'!W115</f>
        <v>0</v>
      </c>
      <c r="X113" s="7"/>
      <c r="Y113" s="15"/>
      <c r="Z113" s="7"/>
      <c r="AA113" s="49"/>
      <c r="AB113" s="71"/>
      <c r="AD113" s="78" t="str">
        <f t="shared" ref="AD113:AD115" si="63">$C113</f>
        <v>Activiteit 5.2, inzet eigen uren</v>
      </c>
      <c r="AE113" s="1"/>
      <c r="AF113" s="102">
        <f>'Begrotingsformat (Partner 1)'!AF115+'Begrotingsformat (Partner 2)'!AF115+'Begrotingsformat (Partner 3)'!AF115+'Begrotingsformat (Partner 4)'!AF115+'Begrotingsformat (Partner 5)'!AF115+'Begrotingsformat (Partner 6)'!AF115+'Begrotingsformat (Partner 7)'!AF115+'Begrotingsformat (Partner 8)'!AF115+'Begrotingsformat (Partner 9)'!AF115+'Begrotingsformat (Partner 10)'!AF115</f>
        <v>0</v>
      </c>
      <c r="AG113" s="103"/>
      <c r="AH113" s="14"/>
      <c r="AI113" s="142">
        <f>'Begrotingsformat (Partner 1)'!AI115+'Begrotingsformat (Partner 2)'!AI115+'Begrotingsformat (Partner 3)'!AI115+'Begrotingsformat (Partner 4)'!AI115+'Begrotingsformat (Partner 5)'!AI115+'Begrotingsformat (Partner 6)'!AI115+'Begrotingsformat (Partner 7)'!AI115+'Begrotingsformat (Partner 8)'!AI115+'Begrotingsformat (Partner 9)'!AI115+'Begrotingsformat (Partner 10)'!AI115</f>
        <v>0</v>
      </c>
      <c r="AJ113" s="7"/>
      <c r="AK113" s="15"/>
      <c r="AL113" s="7"/>
      <c r="AM113" s="49"/>
      <c r="AN113" s="71"/>
      <c r="AP113" s="78" t="str">
        <f t="shared" ref="AP113:AP115" si="64">$C113</f>
        <v>Activiteit 5.2, inzet eigen uren</v>
      </c>
      <c r="AQ113" s="1"/>
      <c r="AR113" s="102">
        <f>'Begrotingsformat (Partner 1)'!AR115+'Begrotingsformat (Partner 2)'!AR115+'Begrotingsformat (Partner 3)'!AR115+'Begrotingsformat (Partner 4)'!AR115+'Begrotingsformat (Partner 5)'!AR115+'Begrotingsformat (Partner 6)'!AR115+'Begrotingsformat (Partner 7)'!AR115+'Begrotingsformat (Partner 8)'!AR115+'Begrotingsformat (Partner 9)'!AR115+'Begrotingsformat (Partner 10)'!AR115</f>
        <v>0</v>
      </c>
      <c r="AS113" s="103"/>
      <c r="AT113" s="14"/>
      <c r="AU113" s="142">
        <f>'Begrotingsformat (Partner 1)'!AU115+'Begrotingsformat (Partner 2)'!AU115+'Begrotingsformat (Partner 3)'!AU115+'Begrotingsformat (Partner 4)'!AU115+'Begrotingsformat (Partner 5)'!AU115+'Begrotingsformat (Partner 6)'!AU115+'Begrotingsformat (Partner 7)'!AU115+'Begrotingsformat (Partner 8)'!AU115+'Begrotingsformat (Partner 9)'!AU115+'Begrotingsformat (Partner 10)'!AU115</f>
        <v>0</v>
      </c>
      <c r="AV113" s="7"/>
      <c r="AW113" s="15"/>
      <c r="AX113" s="7"/>
      <c r="AY113" s="49"/>
      <c r="AZ113" s="71"/>
    </row>
    <row r="114" spans="3:52" s="2" customFormat="1" x14ac:dyDescent="0.2">
      <c r="C114" s="78" t="s">
        <v>83</v>
      </c>
      <c r="D114" s="109">
        <f t="shared" si="60"/>
        <v>0</v>
      </c>
      <c r="F114" s="78" t="str">
        <f t="shared" si="61"/>
        <v>Activiteit 5.3, inzet eigen uren</v>
      </c>
      <c r="G114" s="1"/>
      <c r="H114" s="102">
        <f>'Begrotingsformat (Partner 1)'!H116+'Begrotingsformat (Partner 2)'!H116+'Begrotingsformat (Partner 3)'!H116+'Begrotingsformat (Partner 4)'!H116+'Begrotingsformat (Partner 5)'!H116+'Begrotingsformat (Partner 6)'!H116+'Begrotingsformat (Partner 7)'!H116+'Begrotingsformat (Partner 8)'!H116+'Begrotingsformat (Partner 9)'!H116+'Begrotingsformat (Partner 10)'!H116</f>
        <v>0</v>
      </c>
      <c r="I114" s="103"/>
      <c r="J114" s="14"/>
      <c r="K114" s="142">
        <f>'Begrotingsformat (Partner 1)'!K116+'Begrotingsformat (Partner 2)'!K116+'Begrotingsformat (Partner 3)'!K116+'Begrotingsformat (Partner 4)'!K116+'Begrotingsformat (Partner 5)'!K116+'Begrotingsformat (Partner 6)'!K116+'Begrotingsformat (Partner 7)'!K116+'Begrotingsformat (Partner 8)'!K116+'Begrotingsformat (Partner 9)'!K116+'Begrotingsformat (Partner 10)'!K116</f>
        <v>0</v>
      </c>
      <c r="L114" s="7"/>
      <c r="M114" s="15"/>
      <c r="N114" s="7"/>
      <c r="O114" s="49"/>
      <c r="P114" s="71"/>
      <c r="R114" s="78" t="str">
        <f t="shared" si="62"/>
        <v>Activiteit 5.3, inzet eigen uren</v>
      </c>
      <c r="S114" s="1"/>
      <c r="T114" s="102">
        <f>'Begrotingsformat (Partner 1)'!T116+'Begrotingsformat (Partner 2)'!T116+'Begrotingsformat (Partner 3)'!T116+'Begrotingsformat (Partner 4)'!T116+'Begrotingsformat (Partner 5)'!T116+'Begrotingsformat (Partner 6)'!T116+'Begrotingsformat (Partner 7)'!T116+'Begrotingsformat (Partner 8)'!T116+'Begrotingsformat (Partner 9)'!T116+'Begrotingsformat (Partner 10)'!T116</f>
        <v>0</v>
      </c>
      <c r="U114" s="103"/>
      <c r="V114" s="14"/>
      <c r="W114" s="142">
        <f>'Begrotingsformat (Partner 1)'!W116+'Begrotingsformat (Partner 2)'!W116+'Begrotingsformat (Partner 3)'!W116+'Begrotingsformat (Partner 4)'!W116+'Begrotingsformat (Partner 5)'!W116+'Begrotingsformat (Partner 6)'!W116+'Begrotingsformat (Partner 7)'!W116+'Begrotingsformat (Partner 8)'!W116+'Begrotingsformat (Partner 9)'!W116+'Begrotingsformat (Partner 10)'!W116</f>
        <v>0</v>
      </c>
      <c r="X114" s="7"/>
      <c r="Y114" s="15"/>
      <c r="Z114" s="7"/>
      <c r="AA114" s="49"/>
      <c r="AB114" s="71"/>
      <c r="AD114" s="78" t="str">
        <f t="shared" si="63"/>
        <v>Activiteit 5.3, inzet eigen uren</v>
      </c>
      <c r="AE114" s="1"/>
      <c r="AF114" s="102">
        <f>'Begrotingsformat (Partner 1)'!AF116+'Begrotingsformat (Partner 2)'!AF116+'Begrotingsformat (Partner 3)'!AF116+'Begrotingsformat (Partner 4)'!AF116+'Begrotingsformat (Partner 5)'!AF116+'Begrotingsformat (Partner 6)'!AF116+'Begrotingsformat (Partner 7)'!AF116+'Begrotingsformat (Partner 8)'!AF116+'Begrotingsformat (Partner 9)'!AF116+'Begrotingsformat (Partner 10)'!AF116</f>
        <v>0</v>
      </c>
      <c r="AG114" s="103"/>
      <c r="AH114" s="14"/>
      <c r="AI114" s="142">
        <f>'Begrotingsformat (Partner 1)'!AI116+'Begrotingsformat (Partner 2)'!AI116+'Begrotingsformat (Partner 3)'!AI116+'Begrotingsformat (Partner 4)'!AI116+'Begrotingsformat (Partner 5)'!AI116+'Begrotingsformat (Partner 6)'!AI116+'Begrotingsformat (Partner 7)'!AI116+'Begrotingsformat (Partner 8)'!AI116+'Begrotingsformat (Partner 9)'!AI116+'Begrotingsformat (Partner 10)'!AI116</f>
        <v>0</v>
      </c>
      <c r="AJ114" s="7"/>
      <c r="AK114" s="15"/>
      <c r="AL114" s="7"/>
      <c r="AM114" s="49"/>
      <c r="AN114" s="71"/>
      <c r="AP114" s="78" t="str">
        <f t="shared" si="64"/>
        <v>Activiteit 5.3, inzet eigen uren</v>
      </c>
      <c r="AQ114" s="1"/>
      <c r="AR114" s="102">
        <f>'Begrotingsformat (Partner 1)'!AR116+'Begrotingsformat (Partner 2)'!AR116+'Begrotingsformat (Partner 3)'!AR116+'Begrotingsformat (Partner 4)'!AR116+'Begrotingsformat (Partner 5)'!AR116+'Begrotingsformat (Partner 6)'!AR116+'Begrotingsformat (Partner 7)'!AR116+'Begrotingsformat (Partner 8)'!AR116+'Begrotingsformat (Partner 9)'!AR116+'Begrotingsformat (Partner 10)'!AR116</f>
        <v>0</v>
      </c>
      <c r="AS114" s="103"/>
      <c r="AT114" s="14"/>
      <c r="AU114" s="142">
        <f>'Begrotingsformat (Partner 1)'!AU116+'Begrotingsformat (Partner 2)'!AU116+'Begrotingsformat (Partner 3)'!AU116+'Begrotingsformat (Partner 4)'!AU116+'Begrotingsformat (Partner 5)'!AU116+'Begrotingsformat (Partner 6)'!AU116+'Begrotingsformat (Partner 7)'!AU116+'Begrotingsformat (Partner 8)'!AU116+'Begrotingsformat (Partner 9)'!AU116+'Begrotingsformat (Partner 10)'!AU116</f>
        <v>0</v>
      </c>
      <c r="AV114" s="7"/>
      <c r="AW114" s="15"/>
      <c r="AX114" s="7"/>
      <c r="AY114" s="49"/>
      <c r="AZ114" s="71"/>
    </row>
    <row r="115" spans="3:52" s="2" customFormat="1" x14ac:dyDescent="0.2">
      <c r="C115" s="78" t="s">
        <v>84</v>
      </c>
      <c r="D115" s="109">
        <f t="shared" si="60"/>
        <v>0</v>
      </c>
      <c r="F115" s="78" t="str">
        <f t="shared" si="61"/>
        <v>Activiteit 5.4, inzet eigen uren</v>
      </c>
      <c r="G115" s="1"/>
      <c r="H115" s="102">
        <f>'Begrotingsformat (Partner 1)'!H117+'Begrotingsformat (Partner 2)'!H117+'Begrotingsformat (Partner 3)'!H117+'Begrotingsformat (Partner 4)'!H117+'Begrotingsformat (Partner 5)'!H117+'Begrotingsformat (Partner 6)'!H117+'Begrotingsformat (Partner 7)'!H117+'Begrotingsformat (Partner 8)'!H117+'Begrotingsformat (Partner 9)'!H117+'Begrotingsformat (Partner 10)'!H117</f>
        <v>0</v>
      </c>
      <c r="I115" s="103"/>
      <c r="J115" s="4"/>
      <c r="K115" s="142">
        <f>'Begrotingsformat (Partner 1)'!K117+'Begrotingsformat (Partner 2)'!K117+'Begrotingsformat (Partner 3)'!K117+'Begrotingsformat (Partner 4)'!K117+'Begrotingsformat (Partner 5)'!K117+'Begrotingsformat (Partner 6)'!K117+'Begrotingsformat (Partner 7)'!K117+'Begrotingsformat (Partner 8)'!K117+'Begrotingsformat (Partner 9)'!K117+'Begrotingsformat (Partner 10)'!K117</f>
        <v>0</v>
      </c>
      <c r="L115" s="7"/>
      <c r="M115" s="15"/>
      <c r="N115" s="7"/>
      <c r="O115" s="49"/>
      <c r="P115" s="71"/>
      <c r="R115" s="78" t="str">
        <f t="shared" si="62"/>
        <v>Activiteit 5.4, inzet eigen uren</v>
      </c>
      <c r="S115" s="1"/>
      <c r="T115" s="102">
        <f>'Begrotingsformat (Partner 1)'!T117+'Begrotingsformat (Partner 2)'!T117+'Begrotingsformat (Partner 3)'!T117+'Begrotingsformat (Partner 4)'!T117+'Begrotingsformat (Partner 5)'!T117+'Begrotingsformat (Partner 6)'!T117+'Begrotingsformat (Partner 7)'!T117+'Begrotingsformat (Partner 8)'!T117+'Begrotingsformat (Partner 9)'!T117+'Begrotingsformat (Partner 10)'!T117</f>
        <v>0</v>
      </c>
      <c r="U115" s="103"/>
      <c r="V115" s="4"/>
      <c r="W115" s="142">
        <f>'Begrotingsformat (Partner 1)'!W117+'Begrotingsformat (Partner 2)'!W117+'Begrotingsformat (Partner 3)'!W117+'Begrotingsformat (Partner 4)'!W117+'Begrotingsformat (Partner 5)'!W117+'Begrotingsformat (Partner 6)'!W117+'Begrotingsformat (Partner 7)'!W117+'Begrotingsformat (Partner 8)'!W117+'Begrotingsformat (Partner 9)'!W117+'Begrotingsformat (Partner 10)'!W117</f>
        <v>0</v>
      </c>
      <c r="X115" s="7"/>
      <c r="Y115" s="15"/>
      <c r="Z115" s="7"/>
      <c r="AA115" s="49"/>
      <c r="AB115" s="71"/>
      <c r="AD115" s="78" t="str">
        <f t="shared" si="63"/>
        <v>Activiteit 5.4, inzet eigen uren</v>
      </c>
      <c r="AE115" s="1"/>
      <c r="AF115" s="102">
        <f>'Begrotingsformat (Partner 1)'!AF117+'Begrotingsformat (Partner 2)'!AF117+'Begrotingsformat (Partner 3)'!AF117+'Begrotingsformat (Partner 4)'!AF117+'Begrotingsformat (Partner 5)'!AF117+'Begrotingsformat (Partner 6)'!AF117+'Begrotingsformat (Partner 7)'!AF117+'Begrotingsformat (Partner 8)'!AF117+'Begrotingsformat (Partner 9)'!AF117+'Begrotingsformat (Partner 10)'!AF117</f>
        <v>0</v>
      </c>
      <c r="AG115" s="103"/>
      <c r="AH115" s="4"/>
      <c r="AI115" s="142">
        <f>'Begrotingsformat (Partner 1)'!AI117+'Begrotingsformat (Partner 2)'!AI117+'Begrotingsformat (Partner 3)'!AI117+'Begrotingsformat (Partner 4)'!AI117+'Begrotingsformat (Partner 5)'!AI117+'Begrotingsformat (Partner 6)'!AI117+'Begrotingsformat (Partner 7)'!AI117+'Begrotingsformat (Partner 8)'!AI117+'Begrotingsformat (Partner 9)'!AI117+'Begrotingsformat (Partner 10)'!AI117</f>
        <v>0</v>
      </c>
      <c r="AJ115" s="7"/>
      <c r="AK115" s="15"/>
      <c r="AL115" s="7"/>
      <c r="AM115" s="49"/>
      <c r="AN115" s="71"/>
      <c r="AP115" s="78" t="str">
        <f t="shared" si="64"/>
        <v>Activiteit 5.4, inzet eigen uren</v>
      </c>
      <c r="AQ115" s="1"/>
      <c r="AR115" s="102">
        <f>'Begrotingsformat (Partner 1)'!AR117+'Begrotingsformat (Partner 2)'!AR117+'Begrotingsformat (Partner 3)'!AR117+'Begrotingsformat (Partner 4)'!AR117+'Begrotingsformat (Partner 5)'!AR117+'Begrotingsformat (Partner 6)'!AR117+'Begrotingsformat (Partner 7)'!AR117+'Begrotingsformat (Partner 8)'!AR117+'Begrotingsformat (Partner 9)'!AR117+'Begrotingsformat (Partner 10)'!AR117</f>
        <v>0</v>
      </c>
      <c r="AS115" s="103"/>
      <c r="AT115" s="4"/>
      <c r="AU115" s="142">
        <f>'Begrotingsformat (Partner 1)'!AU117+'Begrotingsformat (Partner 2)'!AU117+'Begrotingsformat (Partner 3)'!AU117+'Begrotingsformat (Partner 4)'!AU117+'Begrotingsformat (Partner 5)'!AU117+'Begrotingsformat (Partner 6)'!AU117+'Begrotingsformat (Partner 7)'!AU117+'Begrotingsformat (Partner 8)'!AU117+'Begrotingsformat (Partner 9)'!AU117+'Begrotingsformat (Partner 10)'!AU117</f>
        <v>0</v>
      </c>
      <c r="AV115" s="7"/>
      <c r="AW115" s="15"/>
      <c r="AX115" s="7"/>
      <c r="AY115" s="49"/>
      <c r="AZ115" s="71"/>
    </row>
    <row r="116" spans="3:52" s="2" customFormat="1" ht="4.5" customHeight="1" x14ac:dyDescent="0.2">
      <c r="C116" s="78"/>
      <c r="D116" s="110"/>
      <c r="F116" s="78"/>
      <c r="G116" s="6"/>
      <c r="H116" s="6"/>
      <c r="I116" s="6"/>
      <c r="J116" s="6"/>
      <c r="K116" s="84"/>
      <c r="L116" s="6"/>
      <c r="M116" s="6"/>
      <c r="N116" s="6"/>
      <c r="O116" s="50"/>
      <c r="P116" s="71"/>
      <c r="R116" s="78"/>
      <c r="S116" s="6"/>
      <c r="T116" s="6"/>
      <c r="U116" s="6"/>
      <c r="V116" s="6"/>
      <c r="W116" s="84"/>
      <c r="X116" s="6"/>
      <c r="Y116" s="6"/>
      <c r="Z116" s="6"/>
      <c r="AA116" s="50"/>
      <c r="AB116" s="71"/>
      <c r="AD116" s="78"/>
      <c r="AE116" s="6"/>
      <c r="AF116" s="6"/>
      <c r="AG116" s="6"/>
      <c r="AH116" s="6"/>
      <c r="AI116" s="84"/>
      <c r="AJ116" s="6"/>
      <c r="AK116" s="6"/>
      <c r="AL116" s="6"/>
      <c r="AM116" s="50"/>
      <c r="AN116" s="71"/>
      <c r="AP116" s="78"/>
      <c r="AQ116" s="6"/>
      <c r="AR116" s="6"/>
      <c r="AS116" s="6"/>
      <c r="AT116" s="6"/>
      <c r="AU116" s="84"/>
      <c r="AV116" s="6"/>
      <c r="AW116" s="6"/>
      <c r="AX116" s="6"/>
      <c r="AY116" s="50"/>
      <c r="AZ116" s="71"/>
    </row>
    <row r="117" spans="3:52" s="2" customFormat="1" x14ac:dyDescent="0.2">
      <c r="C117" s="78"/>
      <c r="D117" s="111">
        <f>SUM(D112:D115)</f>
        <v>0</v>
      </c>
      <c r="F117" s="78"/>
      <c r="J117" s="85" t="s">
        <v>26</v>
      </c>
      <c r="K117" s="87">
        <f>SUM(K112:K115)</f>
        <v>0</v>
      </c>
      <c r="L117" s="66"/>
      <c r="M117" s="17" t="e">
        <f>SUM(M57:M114)</f>
        <v>#REF!</v>
      </c>
      <c r="N117" s="66"/>
      <c r="O117" s="47"/>
      <c r="P117" s="71"/>
      <c r="R117" s="78"/>
      <c r="V117" s="85" t="s">
        <v>26</v>
      </c>
      <c r="W117" s="87">
        <f>SUM(W112:W115)</f>
        <v>0</v>
      </c>
      <c r="X117" s="66"/>
      <c r="Y117" s="17" t="e">
        <f>SUM(Y57:Y114)</f>
        <v>#REF!</v>
      </c>
      <c r="Z117" s="66"/>
      <c r="AA117" s="47"/>
      <c r="AB117" s="71"/>
      <c r="AD117" s="78"/>
      <c r="AH117" s="85" t="s">
        <v>26</v>
      </c>
      <c r="AI117" s="87">
        <f>SUM(AI112:AI115)</f>
        <v>0</v>
      </c>
      <c r="AJ117" s="66"/>
      <c r="AK117" s="17" t="e">
        <f>SUM(AK57:AK114)</f>
        <v>#REF!</v>
      </c>
      <c r="AL117" s="66"/>
      <c r="AM117" s="47"/>
      <c r="AN117" s="71"/>
      <c r="AP117" s="78"/>
      <c r="AT117" s="85" t="s">
        <v>26</v>
      </c>
      <c r="AU117" s="87">
        <f>SUM(AU112:AU115)</f>
        <v>0</v>
      </c>
      <c r="AV117" s="66"/>
      <c r="AW117" s="17" t="e">
        <f>SUM(AW57:AW114)</f>
        <v>#REF!</v>
      </c>
      <c r="AX117" s="66"/>
      <c r="AY117" s="47"/>
      <c r="AZ117" s="71"/>
    </row>
    <row r="118" spans="3:52" s="2" customFormat="1" x14ac:dyDescent="0.2">
      <c r="C118" s="78"/>
      <c r="D118" s="117"/>
      <c r="F118" s="78"/>
      <c r="G118" s="9" t="s">
        <v>21</v>
      </c>
      <c r="H118" s="9" t="s">
        <v>188</v>
      </c>
      <c r="I118" s="9" t="s">
        <v>189</v>
      </c>
      <c r="J118" s="4"/>
      <c r="K118" s="10"/>
      <c r="L118" s="10"/>
      <c r="M118" s="10"/>
      <c r="N118" s="10"/>
      <c r="O118" s="47"/>
      <c r="P118" s="71"/>
      <c r="R118" s="78"/>
      <c r="S118" s="9" t="s">
        <v>21</v>
      </c>
      <c r="T118" s="9" t="s">
        <v>188</v>
      </c>
      <c r="U118" s="9" t="s">
        <v>189</v>
      </c>
      <c r="V118" s="4"/>
      <c r="W118" s="10"/>
      <c r="X118" s="10"/>
      <c r="Y118" s="10"/>
      <c r="Z118" s="10"/>
      <c r="AA118" s="47"/>
      <c r="AB118" s="71"/>
      <c r="AD118" s="78"/>
      <c r="AE118" s="9" t="s">
        <v>21</v>
      </c>
      <c r="AF118" s="9" t="s">
        <v>188</v>
      </c>
      <c r="AG118" s="9" t="s">
        <v>189</v>
      </c>
      <c r="AH118" s="4"/>
      <c r="AI118" s="10"/>
      <c r="AJ118" s="10"/>
      <c r="AK118" s="10"/>
      <c r="AL118" s="10"/>
      <c r="AM118" s="47"/>
      <c r="AN118" s="71"/>
      <c r="AP118" s="78"/>
      <c r="AQ118" s="9" t="s">
        <v>21</v>
      </c>
      <c r="AR118" s="9" t="s">
        <v>188</v>
      </c>
      <c r="AS118" s="9" t="s">
        <v>189</v>
      </c>
      <c r="AT118" s="4"/>
      <c r="AU118" s="10"/>
      <c r="AV118" s="10"/>
      <c r="AW118" s="10"/>
      <c r="AX118" s="10"/>
      <c r="AY118" s="47"/>
      <c r="AZ118" s="71"/>
    </row>
    <row r="119" spans="3:52" s="2" customFormat="1" x14ac:dyDescent="0.2">
      <c r="C119" s="78" t="s">
        <v>155</v>
      </c>
      <c r="D119" s="109">
        <f>K119+W119+AI119+AU119</f>
        <v>0</v>
      </c>
      <c r="F119" s="78" t="str">
        <f>$C119</f>
        <v>Activiteit 5.1, inhuur</v>
      </c>
      <c r="G119" s="1"/>
      <c r="H119" s="102">
        <f>'Begrotingsformat (Partner 1)'!H121+'Begrotingsformat (Partner 2)'!H121+'Begrotingsformat (Partner 3)'!H121+'Begrotingsformat (Partner 4)'!H121+'Begrotingsformat (Partner 5)'!H121+'Begrotingsformat (Partner 6)'!H121+'Begrotingsformat (Partner 7)'!H121+'Begrotingsformat (Partner 8)'!H121+'Begrotingsformat (Partner 9)'!H121+'Begrotingsformat (Partner 10)'!H121</f>
        <v>0</v>
      </c>
      <c r="I119" s="103"/>
      <c r="J119" s="4"/>
      <c r="K119" s="142">
        <f>'Begrotingsformat (Partner 1)'!K121+'Begrotingsformat (Partner 2)'!K121+'Begrotingsformat (Partner 3)'!K121+'Begrotingsformat (Partner 4)'!K121+'Begrotingsformat (Partner 5)'!K121+'Begrotingsformat (Partner 6)'!K121+'Begrotingsformat (Partner 7)'!K121+'Begrotingsformat (Partner 8)'!K121+'Begrotingsformat (Partner 9)'!K121+'Begrotingsformat (Partner 10)'!K121</f>
        <v>0</v>
      </c>
      <c r="L119" s="7"/>
      <c r="M119" s="15"/>
      <c r="N119" s="7"/>
      <c r="O119" s="49"/>
      <c r="P119" s="71"/>
      <c r="R119" s="78" t="str">
        <f>$C119</f>
        <v>Activiteit 5.1, inhuur</v>
      </c>
      <c r="S119" s="1"/>
      <c r="T119" s="102">
        <f>'Begrotingsformat (Partner 1)'!T121+'Begrotingsformat (Partner 2)'!T121+'Begrotingsformat (Partner 3)'!T121+'Begrotingsformat (Partner 4)'!T121+'Begrotingsformat (Partner 5)'!T121+'Begrotingsformat (Partner 6)'!T121+'Begrotingsformat (Partner 7)'!T121+'Begrotingsformat (Partner 8)'!T121+'Begrotingsformat (Partner 9)'!T121+'Begrotingsformat (Partner 10)'!T121</f>
        <v>0</v>
      </c>
      <c r="U119" s="103"/>
      <c r="V119" s="4"/>
      <c r="W119" s="142">
        <f>'Begrotingsformat (Partner 1)'!W121+'Begrotingsformat (Partner 2)'!W121+'Begrotingsformat (Partner 3)'!W121+'Begrotingsformat (Partner 4)'!W121+'Begrotingsformat (Partner 5)'!W121+'Begrotingsformat (Partner 6)'!W121+'Begrotingsformat (Partner 7)'!W121+'Begrotingsformat (Partner 8)'!W121+'Begrotingsformat (Partner 9)'!W121+'Begrotingsformat (Partner 10)'!W121</f>
        <v>0</v>
      </c>
      <c r="X119" s="7"/>
      <c r="Y119" s="15"/>
      <c r="Z119" s="7"/>
      <c r="AA119" s="49"/>
      <c r="AB119" s="71"/>
      <c r="AD119" s="78" t="str">
        <f>$C119</f>
        <v>Activiteit 5.1, inhuur</v>
      </c>
      <c r="AE119" s="1"/>
      <c r="AF119" s="102">
        <f>'Begrotingsformat (Partner 1)'!AF121+'Begrotingsformat (Partner 2)'!AF121+'Begrotingsformat (Partner 3)'!AF121+'Begrotingsformat (Partner 4)'!AF121+'Begrotingsformat (Partner 5)'!AF121+'Begrotingsformat (Partner 6)'!AF121+'Begrotingsformat (Partner 7)'!AF121+'Begrotingsformat (Partner 8)'!AF121+'Begrotingsformat (Partner 9)'!AF121+'Begrotingsformat (Partner 10)'!AF121</f>
        <v>0</v>
      </c>
      <c r="AG119" s="103"/>
      <c r="AH119" s="4"/>
      <c r="AI119" s="142">
        <f>'Begrotingsformat (Partner 1)'!AI121+'Begrotingsformat (Partner 2)'!AI121+'Begrotingsformat (Partner 3)'!AI121+'Begrotingsformat (Partner 4)'!AI121+'Begrotingsformat (Partner 5)'!AI121+'Begrotingsformat (Partner 6)'!AI121+'Begrotingsformat (Partner 7)'!AI121+'Begrotingsformat (Partner 8)'!AI121+'Begrotingsformat (Partner 9)'!AI121+'Begrotingsformat (Partner 10)'!AI121</f>
        <v>0</v>
      </c>
      <c r="AJ119" s="7"/>
      <c r="AK119" s="15"/>
      <c r="AL119" s="7"/>
      <c r="AM119" s="49"/>
      <c r="AN119" s="71"/>
      <c r="AP119" s="78" t="str">
        <f>$C119</f>
        <v>Activiteit 5.1, inhuur</v>
      </c>
      <c r="AQ119" s="1"/>
      <c r="AR119" s="102">
        <f>'Begrotingsformat (Partner 1)'!AR121+'Begrotingsformat (Partner 2)'!AR121+'Begrotingsformat (Partner 3)'!AR121+'Begrotingsformat (Partner 4)'!AR121+'Begrotingsformat (Partner 5)'!AR121+'Begrotingsformat (Partner 6)'!AR121+'Begrotingsformat (Partner 7)'!AR121+'Begrotingsformat (Partner 8)'!AR121+'Begrotingsformat (Partner 9)'!AR121+'Begrotingsformat (Partner 10)'!AR121</f>
        <v>0</v>
      </c>
      <c r="AS119" s="103"/>
      <c r="AT119" s="4"/>
      <c r="AU119" s="142">
        <f>'Begrotingsformat (Partner 1)'!AU121+'Begrotingsformat (Partner 2)'!AU121+'Begrotingsformat (Partner 3)'!AU121+'Begrotingsformat (Partner 4)'!AU121+'Begrotingsformat (Partner 5)'!AU121+'Begrotingsformat (Partner 6)'!AU121+'Begrotingsformat (Partner 7)'!AU121+'Begrotingsformat (Partner 8)'!AU121+'Begrotingsformat (Partner 9)'!AU121+'Begrotingsformat (Partner 10)'!AU121</f>
        <v>0</v>
      </c>
      <c r="AV119" s="7"/>
      <c r="AW119" s="15"/>
      <c r="AX119" s="7"/>
      <c r="AY119" s="49"/>
      <c r="AZ119" s="71"/>
    </row>
    <row r="120" spans="3:52" s="2" customFormat="1" x14ac:dyDescent="0.2">
      <c r="C120" s="78" t="s">
        <v>156</v>
      </c>
      <c r="D120" s="109">
        <f t="shared" ref="D120:D122" si="65">K120+W120+AI120+AU120</f>
        <v>0</v>
      </c>
      <c r="F120" s="78" t="str">
        <f t="shared" ref="F120:F122" si="66">$C120</f>
        <v>Activiteit 5.2, inhuur</v>
      </c>
      <c r="G120" s="1"/>
      <c r="H120" s="102">
        <f>'Begrotingsformat (Partner 1)'!H122+'Begrotingsformat (Partner 2)'!H122+'Begrotingsformat (Partner 3)'!H122+'Begrotingsformat (Partner 4)'!H122+'Begrotingsformat (Partner 5)'!H122+'Begrotingsformat (Partner 6)'!H122+'Begrotingsformat (Partner 7)'!H122+'Begrotingsformat (Partner 8)'!H122+'Begrotingsformat (Partner 9)'!H122+'Begrotingsformat (Partner 10)'!H122</f>
        <v>0</v>
      </c>
      <c r="I120" s="103"/>
      <c r="J120" s="4"/>
      <c r="K120" s="142">
        <f>'Begrotingsformat (Partner 1)'!K122+'Begrotingsformat (Partner 2)'!K122+'Begrotingsformat (Partner 3)'!K122+'Begrotingsformat (Partner 4)'!K122+'Begrotingsformat (Partner 5)'!K122+'Begrotingsformat (Partner 6)'!K122+'Begrotingsformat (Partner 7)'!K122+'Begrotingsformat (Partner 8)'!K122+'Begrotingsformat (Partner 9)'!K122+'Begrotingsformat (Partner 10)'!K122</f>
        <v>0</v>
      </c>
      <c r="L120" s="7"/>
      <c r="M120" s="15"/>
      <c r="N120" s="7"/>
      <c r="O120" s="49"/>
      <c r="P120" s="71"/>
      <c r="R120" s="78" t="str">
        <f t="shared" ref="R120:R122" si="67">$C120</f>
        <v>Activiteit 5.2, inhuur</v>
      </c>
      <c r="S120" s="1"/>
      <c r="T120" s="102">
        <f>'Begrotingsformat (Partner 1)'!T122+'Begrotingsformat (Partner 2)'!T122+'Begrotingsformat (Partner 3)'!T122+'Begrotingsformat (Partner 4)'!T122+'Begrotingsformat (Partner 5)'!T122+'Begrotingsformat (Partner 6)'!T122+'Begrotingsformat (Partner 7)'!T122+'Begrotingsformat (Partner 8)'!T122+'Begrotingsformat (Partner 9)'!T122+'Begrotingsformat (Partner 10)'!T122</f>
        <v>0</v>
      </c>
      <c r="U120" s="103"/>
      <c r="V120" s="4"/>
      <c r="W120" s="142">
        <f>'Begrotingsformat (Partner 1)'!W122+'Begrotingsformat (Partner 2)'!W122+'Begrotingsformat (Partner 3)'!W122+'Begrotingsformat (Partner 4)'!W122+'Begrotingsformat (Partner 5)'!W122+'Begrotingsformat (Partner 6)'!W122+'Begrotingsformat (Partner 7)'!W122+'Begrotingsformat (Partner 8)'!W122+'Begrotingsformat (Partner 9)'!W122+'Begrotingsformat (Partner 10)'!W122</f>
        <v>0</v>
      </c>
      <c r="X120" s="7"/>
      <c r="Y120" s="15"/>
      <c r="Z120" s="7"/>
      <c r="AA120" s="49"/>
      <c r="AB120" s="71"/>
      <c r="AD120" s="78" t="str">
        <f t="shared" ref="AD120:AD122" si="68">$C120</f>
        <v>Activiteit 5.2, inhuur</v>
      </c>
      <c r="AE120" s="1"/>
      <c r="AF120" s="102">
        <f>'Begrotingsformat (Partner 1)'!AF122+'Begrotingsformat (Partner 2)'!AF122+'Begrotingsformat (Partner 3)'!AF122+'Begrotingsformat (Partner 4)'!AF122+'Begrotingsformat (Partner 5)'!AF122+'Begrotingsformat (Partner 6)'!AF122+'Begrotingsformat (Partner 7)'!AF122+'Begrotingsformat (Partner 8)'!AF122+'Begrotingsformat (Partner 9)'!AF122+'Begrotingsformat (Partner 10)'!AF122</f>
        <v>0</v>
      </c>
      <c r="AG120" s="103"/>
      <c r="AH120" s="4"/>
      <c r="AI120" s="142">
        <f>'Begrotingsformat (Partner 1)'!AI122+'Begrotingsformat (Partner 2)'!AI122+'Begrotingsformat (Partner 3)'!AI122+'Begrotingsformat (Partner 4)'!AI122+'Begrotingsformat (Partner 5)'!AI122+'Begrotingsformat (Partner 6)'!AI122+'Begrotingsformat (Partner 7)'!AI122+'Begrotingsformat (Partner 8)'!AI122+'Begrotingsformat (Partner 9)'!AI122+'Begrotingsformat (Partner 10)'!AI122</f>
        <v>0</v>
      </c>
      <c r="AJ120" s="7"/>
      <c r="AK120" s="15"/>
      <c r="AL120" s="7"/>
      <c r="AM120" s="49"/>
      <c r="AN120" s="71"/>
      <c r="AP120" s="78" t="str">
        <f t="shared" ref="AP120:AP122" si="69">$C120</f>
        <v>Activiteit 5.2, inhuur</v>
      </c>
      <c r="AQ120" s="1"/>
      <c r="AR120" s="102">
        <f>'Begrotingsformat (Partner 1)'!AR122+'Begrotingsformat (Partner 2)'!AR122+'Begrotingsformat (Partner 3)'!AR122+'Begrotingsformat (Partner 4)'!AR122+'Begrotingsformat (Partner 5)'!AR122+'Begrotingsformat (Partner 6)'!AR122+'Begrotingsformat (Partner 7)'!AR122+'Begrotingsformat (Partner 8)'!AR122+'Begrotingsformat (Partner 9)'!AR122+'Begrotingsformat (Partner 10)'!AR122</f>
        <v>0</v>
      </c>
      <c r="AS120" s="103"/>
      <c r="AT120" s="4"/>
      <c r="AU120" s="142">
        <f>'Begrotingsformat (Partner 1)'!AU122+'Begrotingsformat (Partner 2)'!AU122+'Begrotingsformat (Partner 3)'!AU122+'Begrotingsformat (Partner 4)'!AU122+'Begrotingsformat (Partner 5)'!AU122+'Begrotingsformat (Partner 6)'!AU122+'Begrotingsformat (Partner 7)'!AU122+'Begrotingsformat (Partner 8)'!AU122+'Begrotingsformat (Partner 9)'!AU122+'Begrotingsformat (Partner 10)'!AU122</f>
        <v>0</v>
      </c>
      <c r="AV120" s="7"/>
      <c r="AW120" s="15"/>
      <c r="AX120" s="7"/>
      <c r="AY120" s="49"/>
      <c r="AZ120" s="71"/>
    </row>
    <row r="121" spans="3:52" s="2" customFormat="1" x14ac:dyDescent="0.2">
      <c r="C121" s="78" t="s">
        <v>157</v>
      </c>
      <c r="D121" s="109">
        <f t="shared" si="65"/>
        <v>0</v>
      </c>
      <c r="F121" s="78" t="str">
        <f t="shared" si="66"/>
        <v>Activiteit 5.3, inhuur</v>
      </c>
      <c r="G121" s="1"/>
      <c r="H121" s="102">
        <f>'Begrotingsformat (Partner 1)'!H123+'Begrotingsformat (Partner 2)'!H123+'Begrotingsformat (Partner 3)'!H123+'Begrotingsformat (Partner 4)'!H123+'Begrotingsformat (Partner 5)'!H123+'Begrotingsformat (Partner 6)'!H123+'Begrotingsformat (Partner 7)'!H123+'Begrotingsformat (Partner 8)'!H123+'Begrotingsformat (Partner 9)'!H123+'Begrotingsformat (Partner 10)'!H123</f>
        <v>0</v>
      </c>
      <c r="I121" s="103"/>
      <c r="J121" s="4"/>
      <c r="K121" s="142">
        <f>'Begrotingsformat (Partner 1)'!K123+'Begrotingsformat (Partner 2)'!K123+'Begrotingsformat (Partner 3)'!K123+'Begrotingsformat (Partner 4)'!K123+'Begrotingsformat (Partner 5)'!K123+'Begrotingsformat (Partner 6)'!K123+'Begrotingsformat (Partner 7)'!K123+'Begrotingsformat (Partner 8)'!K123+'Begrotingsformat (Partner 9)'!K123+'Begrotingsformat (Partner 10)'!K123</f>
        <v>0</v>
      </c>
      <c r="L121" s="7"/>
      <c r="M121" s="15"/>
      <c r="N121" s="7"/>
      <c r="O121" s="49"/>
      <c r="P121" s="71"/>
      <c r="R121" s="78" t="str">
        <f t="shared" si="67"/>
        <v>Activiteit 5.3, inhuur</v>
      </c>
      <c r="S121" s="1"/>
      <c r="T121" s="102">
        <f>'Begrotingsformat (Partner 1)'!T123+'Begrotingsformat (Partner 2)'!T123+'Begrotingsformat (Partner 3)'!T123+'Begrotingsformat (Partner 4)'!T123+'Begrotingsformat (Partner 5)'!T123+'Begrotingsformat (Partner 6)'!T123+'Begrotingsformat (Partner 7)'!T123+'Begrotingsformat (Partner 8)'!T123+'Begrotingsformat (Partner 9)'!T123+'Begrotingsformat (Partner 10)'!T123</f>
        <v>0</v>
      </c>
      <c r="U121" s="103"/>
      <c r="V121" s="4"/>
      <c r="W121" s="142">
        <f>'Begrotingsformat (Partner 1)'!W123+'Begrotingsformat (Partner 2)'!W123+'Begrotingsformat (Partner 3)'!W123+'Begrotingsformat (Partner 4)'!W123+'Begrotingsformat (Partner 5)'!W123+'Begrotingsformat (Partner 6)'!W123+'Begrotingsformat (Partner 7)'!W123+'Begrotingsformat (Partner 8)'!W123+'Begrotingsformat (Partner 9)'!W123+'Begrotingsformat (Partner 10)'!W123</f>
        <v>0</v>
      </c>
      <c r="X121" s="7"/>
      <c r="Y121" s="15"/>
      <c r="Z121" s="7"/>
      <c r="AA121" s="49"/>
      <c r="AB121" s="71"/>
      <c r="AD121" s="78" t="str">
        <f t="shared" si="68"/>
        <v>Activiteit 5.3, inhuur</v>
      </c>
      <c r="AE121" s="1"/>
      <c r="AF121" s="102">
        <f>'Begrotingsformat (Partner 1)'!AF123+'Begrotingsformat (Partner 2)'!AF123+'Begrotingsformat (Partner 3)'!AF123+'Begrotingsformat (Partner 4)'!AF123+'Begrotingsformat (Partner 5)'!AF123+'Begrotingsformat (Partner 6)'!AF123+'Begrotingsformat (Partner 7)'!AF123+'Begrotingsformat (Partner 8)'!AF123+'Begrotingsformat (Partner 9)'!AF123+'Begrotingsformat (Partner 10)'!AF123</f>
        <v>0</v>
      </c>
      <c r="AG121" s="103"/>
      <c r="AH121" s="4"/>
      <c r="AI121" s="142">
        <f>'Begrotingsformat (Partner 1)'!AI123+'Begrotingsformat (Partner 2)'!AI123+'Begrotingsformat (Partner 3)'!AI123+'Begrotingsformat (Partner 4)'!AI123+'Begrotingsformat (Partner 5)'!AI123+'Begrotingsformat (Partner 6)'!AI123+'Begrotingsformat (Partner 7)'!AI123+'Begrotingsformat (Partner 8)'!AI123+'Begrotingsformat (Partner 9)'!AI123+'Begrotingsformat (Partner 10)'!AI123</f>
        <v>0</v>
      </c>
      <c r="AJ121" s="7"/>
      <c r="AK121" s="15"/>
      <c r="AL121" s="7"/>
      <c r="AM121" s="49"/>
      <c r="AN121" s="71"/>
      <c r="AP121" s="78" t="str">
        <f t="shared" si="69"/>
        <v>Activiteit 5.3, inhuur</v>
      </c>
      <c r="AQ121" s="1"/>
      <c r="AR121" s="102">
        <f>'Begrotingsformat (Partner 1)'!AR123+'Begrotingsformat (Partner 2)'!AR123+'Begrotingsformat (Partner 3)'!AR123+'Begrotingsformat (Partner 4)'!AR123+'Begrotingsformat (Partner 5)'!AR123+'Begrotingsformat (Partner 6)'!AR123+'Begrotingsformat (Partner 7)'!AR123+'Begrotingsformat (Partner 8)'!AR123+'Begrotingsformat (Partner 9)'!AR123+'Begrotingsformat (Partner 10)'!AR123</f>
        <v>0</v>
      </c>
      <c r="AS121" s="103"/>
      <c r="AT121" s="4"/>
      <c r="AU121" s="142">
        <f>'Begrotingsformat (Partner 1)'!AU123+'Begrotingsformat (Partner 2)'!AU123+'Begrotingsformat (Partner 3)'!AU123+'Begrotingsformat (Partner 4)'!AU123+'Begrotingsformat (Partner 5)'!AU123+'Begrotingsformat (Partner 6)'!AU123+'Begrotingsformat (Partner 7)'!AU123+'Begrotingsformat (Partner 8)'!AU123+'Begrotingsformat (Partner 9)'!AU123+'Begrotingsformat (Partner 10)'!AU123</f>
        <v>0</v>
      </c>
      <c r="AV121" s="7"/>
      <c r="AW121" s="15"/>
      <c r="AX121" s="7"/>
      <c r="AY121" s="49"/>
      <c r="AZ121" s="71"/>
    </row>
    <row r="122" spans="3:52" s="2" customFormat="1" x14ac:dyDescent="0.2">
      <c r="C122" s="78" t="s">
        <v>158</v>
      </c>
      <c r="D122" s="109">
        <f t="shared" si="65"/>
        <v>0</v>
      </c>
      <c r="F122" s="78" t="str">
        <f t="shared" si="66"/>
        <v>Activiteit 5.4, inhuur</v>
      </c>
      <c r="G122" s="1"/>
      <c r="H122" s="102">
        <f>'Begrotingsformat (Partner 1)'!H124+'Begrotingsformat (Partner 2)'!H124+'Begrotingsformat (Partner 3)'!H124+'Begrotingsformat (Partner 4)'!H124+'Begrotingsformat (Partner 5)'!H124+'Begrotingsformat (Partner 6)'!H124+'Begrotingsformat (Partner 7)'!H124+'Begrotingsformat (Partner 8)'!H124+'Begrotingsformat (Partner 9)'!H124+'Begrotingsformat (Partner 10)'!H124</f>
        <v>0</v>
      </c>
      <c r="I122" s="103"/>
      <c r="J122" s="4"/>
      <c r="K122" s="142">
        <f>'Begrotingsformat (Partner 1)'!K124+'Begrotingsformat (Partner 2)'!K124+'Begrotingsformat (Partner 3)'!K124+'Begrotingsformat (Partner 4)'!K124+'Begrotingsformat (Partner 5)'!K124+'Begrotingsformat (Partner 6)'!K124+'Begrotingsformat (Partner 7)'!K124+'Begrotingsformat (Partner 8)'!K124+'Begrotingsformat (Partner 9)'!K124+'Begrotingsformat (Partner 10)'!K124</f>
        <v>0</v>
      </c>
      <c r="L122" s="7"/>
      <c r="M122" s="15"/>
      <c r="N122" s="7"/>
      <c r="O122" s="49"/>
      <c r="P122" s="71"/>
      <c r="R122" s="78" t="str">
        <f t="shared" si="67"/>
        <v>Activiteit 5.4, inhuur</v>
      </c>
      <c r="S122" s="1"/>
      <c r="T122" s="102">
        <f>'Begrotingsformat (Partner 1)'!T124+'Begrotingsformat (Partner 2)'!T124+'Begrotingsformat (Partner 3)'!T124+'Begrotingsformat (Partner 4)'!T124+'Begrotingsformat (Partner 5)'!T124+'Begrotingsformat (Partner 6)'!T124+'Begrotingsformat (Partner 7)'!T124+'Begrotingsformat (Partner 8)'!T124+'Begrotingsformat (Partner 9)'!T124+'Begrotingsformat (Partner 10)'!T124</f>
        <v>0</v>
      </c>
      <c r="U122" s="103"/>
      <c r="V122" s="4"/>
      <c r="W122" s="142">
        <f>'Begrotingsformat (Partner 1)'!W124+'Begrotingsformat (Partner 2)'!W124+'Begrotingsformat (Partner 3)'!W124+'Begrotingsformat (Partner 4)'!W124+'Begrotingsformat (Partner 5)'!W124+'Begrotingsformat (Partner 6)'!W124+'Begrotingsformat (Partner 7)'!W124+'Begrotingsformat (Partner 8)'!W124+'Begrotingsformat (Partner 9)'!W124+'Begrotingsformat (Partner 10)'!W124</f>
        <v>0</v>
      </c>
      <c r="X122" s="7"/>
      <c r="Y122" s="15"/>
      <c r="Z122" s="7"/>
      <c r="AA122" s="49"/>
      <c r="AB122" s="71"/>
      <c r="AD122" s="78" t="str">
        <f t="shared" si="68"/>
        <v>Activiteit 5.4, inhuur</v>
      </c>
      <c r="AE122" s="1"/>
      <c r="AF122" s="102">
        <f>'Begrotingsformat (Partner 1)'!AF124+'Begrotingsformat (Partner 2)'!AF124+'Begrotingsformat (Partner 3)'!AF124+'Begrotingsformat (Partner 4)'!AF124+'Begrotingsformat (Partner 5)'!AF124+'Begrotingsformat (Partner 6)'!AF124+'Begrotingsformat (Partner 7)'!AF124+'Begrotingsformat (Partner 8)'!AF124+'Begrotingsformat (Partner 9)'!AF124+'Begrotingsformat (Partner 10)'!AF124</f>
        <v>0</v>
      </c>
      <c r="AG122" s="103"/>
      <c r="AH122" s="4"/>
      <c r="AI122" s="142">
        <f>'Begrotingsformat (Partner 1)'!AI124+'Begrotingsformat (Partner 2)'!AI124+'Begrotingsformat (Partner 3)'!AI124+'Begrotingsformat (Partner 4)'!AI124+'Begrotingsformat (Partner 5)'!AI124+'Begrotingsformat (Partner 6)'!AI124+'Begrotingsformat (Partner 7)'!AI124+'Begrotingsformat (Partner 8)'!AI124+'Begrotingsformat (Partner 9)'!AI124+'Begrotingsformat (Partner 10)'!AI124</f>
        <v>0</v>
      </c>
      <c r="AJ122" s="7"/>
      <c r="AK122" s="15"/>
      <c r="AL122" s="7"/>
      <c r="AM122" s="49"/>
      <c r="AN122" s="71"/>
      <c r="AP122" s="78" t="str">
        <f t="shared" si="69"/>
        <v>Activiteit 5.4, inhuur</v>
      </c>
      <c r="AQ122" s="1"/>
      <c r="AR122" s="102">
        <f>'Begrotingsformat (Partner 1)'!AR124+'Begrotingsformat (Partner 2)'!AR124+'Begrotingsformat (Partner 3)'!AR124+'Begrotingsformat (Partner 4)'!AR124+'Begrotingsformat (Partner 5)'!AR124+'Begrotingsformat (Partner 6)'!AR124+'Begrotingsformat (Partner 7)'!AR124+'Begrotingsformat (Partner 8)'!AR124+'Begrotingsformat (Partner 9)'!AR124+'Begrotingsformat (Partner 10)'!AR124</f>
        <v>0</v>
      </c>
      <c r="AS122" s="103"/>
      <c r="AT122" s="4"/>
      <c r="AU122" s="142">
        <f>'Begrotingsformat (Partner 1)'!AU124+'Begrotingsformat (Partner 2)'!AU124+'Begrotingsformat (Partner 3)'!AU124+'Begrotingsformat (Partner 4)'!AU124+'Begrotingsformat (Partner 5)'!AU124+'Begrotingsformat (Partner 6)'!AU124+'Begrotingsformat (Partner 7)'!AU124+'Begrotingsformat (Partner 8)'!AU124+'Begrotingsformat (Partner 9)'!AU124+'Begrotingsformat (Partner 10)'!AU124</f>
        <v>0</v>
      </c>
      <c r="AV122" s="7"/>
      <c r="AW122" s="15"/>
      <c r="AX122" s="7"/>
      <c r="AY122" s="49"/>
      <c r="AZ122" s="71"/>
    </row>
    <row r="123" spans="3:52" s="2" customFormat="1" ht="4.1500000000000004" customHeight="1" x14ac:dyDescent="0.2">
      <c r="C123" s="75"/>
      <c r="D123" s="118"/>
      <c r="F123" s="75"/>
      <c r="J123" s="4"/>
      <c r="K123" s="7"/>
      <c r="L123" s="7"/>
      <c r="M123" s="7"/>
      <c r="N123" s="7"/>
      <c r="O123" s="47"/>
      <c r="P123" s="71"/>
      <c r="R123" s="75"/>
      <c r="V123" s="4"/>
      <c r="W123" s="7"/>
      <c r="X123" s="7"/>
      <c r="Y123" s="7"/>
      <c r="Z123" s="7"/>
      <c r="AA123" s="47"/>
      <c r="AB123" s="71"/>
      <c r="AD123" s="75"/>
      <c r="AH123" s="4"/>
      <c r="AI123" s="7"/>
      <c r="AJ123" s="7"/>
      <c r="AK123" s="7"/>
      <c r="AL123" s="7"/>
      <c r="AM123" s="47"/>
      <c r="AN123" s="71"/>
      <c r="AP123" s="75"/>
      <c r="AT123" s="4"/>
      <c r="AU123" s="7"/>
      <c r="AV123" s="7"/>
      <c r="AW123" s="7"/>
      <c r="AX123" s="7"/>
      <c r="AY123" s="47"/>
      <c r="AZ123" s="71"/>
    </row>
    <row r="124" spans="3:52" s="2" customFormat="1" x14ac:dyDescent="0.2">
      <c r="C124" s="75"/>
      <c r="D124" s="111">
        <f>SUM(D119:D122)</f>
        <v>0</v>
      </c>
      <c r="F124" s="75"/>
      <c r="J124" s="85" t="s">
        <v>26</v>
      </c>
      <c r="K124" s="87">
        <f>SUM(K119:K122)</f>
        <v>0</v>
      </c>
      <c r="L124" s="66"/>
      <c r="M124" s="17" t="e">
        <f>SUM(M112:M122)</f>
        <v>#REF!</v>
      </c>
      <c r="N124" s="66"/>
      <c r="O124" s="47"/>
      <c r="P124" s="71"/>
      <c r="R124" s="75"/>
      <c r="V124" s="85" t="s">
        <v>26</v>
      </c>
      <c r="W124" s="87">
        <f>SUM(W119:W122)</f>
        <v>0</v>
      </c>
      <c r="X124" s="66"/>
      <c r="Y124" s="17" t="e">
        <f>SUM(Y112:Y122)</f>
        <v>#REF!</v>
      </c>
      <c r="Z124" s="66"/>
      <c r="AA124" s="47"/>
      <c r="AB124" s="71"/>
      <c r="AD124" s="75"/>
      <c r="AH124" s="85" t="s">
        <v>26</v>
      </c>
      <c r="AI124" s="87">
        <f>SUM(AI119:AI122)</f>
        <v>0</v>
      </c>
      <c r="AJ124" s="66"/>
      <c r="AK124" s="17" t="e">
        <f>SUM(AK112:AK122)</f>
        <v>#REF!</v>
      </c>
      <c r="AL124" s="66"/>
      <c r="AM124" s="47"/>
      <c r="AN124" s="71"/>
      <c r="AP124" s="75"/>
      <c r="AT124" s="85" t="s">
        <v>26</v>
      </c>
      <c r="AU124" s="87">
        <f>SUM(AU119:AU122)</f>
        <v>0</v>
      </c>
      <c r="AV124" s="66"/>
      <c r="AW124" s="17" t="e">
        <f>SUM(AW112:AW122)</f>
        <v>#REF!</v>
      </c>
      <c r="AX124" s="66"/>
      <c r="AY124" s="47"/>
      <c r="AZ124" s="71"/>
    </row>
    <row r="125" spans="3:52" s="2" customFormat="1" x14ac:dyDescent="0.2">
      <c r="C125" s="75"/>
      <c r="D125" s="139"/>
      <c r="F125" s="75"/>
      <c r="G125" s="92" t="s">
        <v>21</v>
      </c>
      <c r="H125" s="2" t="s">
        <v>22</v>
      </c>
      <c r="I125" s="2" t="s">
        <v>59</v>
      </c>
      <c r="J125" s="85"/>
      <c r="K125" s="141"/>
      <c r="L125" s="66"/>
      <c r="M125" s="17"/>
      <c r="N125" s="66"/>
      <c r="O125" s="47"/>
      <c r="P125" s="71"/>
      <c r="R125" s="75"/>
      <c r="S125" s="92" t="s">
        <v>21</v>
      </c>
      <c r="T125" s="2" t="s">
        <v>22</v>
      </c>
      <c r="U125" s="2" t="s">
        <v>59</v>
      </c>
      <c r="V125" s="85"/>
      <c r="W125" s="87"/>
      <c r="X125" s="66"/>
      <c r="Y125" s="17"/>
      <c r="Z125" s="66"/>
      <c r="AA125" s="47"/>
      <c r="AB125" s="71"/>
      <c r="AD125" s="75"/>
      <c r="AE125" s="92" t="s">
        <v>21</v>
      </c>
      <c r="AF125" s="2" t="s">
        <v>22</v>
      </c>
      <c r="AG125" s="2" t="s">
        <v>59</v>
      </c>
      <c r="AH125" s="85"/>
      <c r="AI125" s="87"/>
      <c r="AJ125" s="66"/>
      <c r="AK125" s="17"/>
      <c r="AL125" s="66"/>
      <c r="AM125" s="47"/>
      <c r="AN125" s="71"/>
      <c r="AP125" s="75"/>
      <c r="AQ125" s="92" t="s">
        <v>21</v>
      </c>
      <c r="AR125" s="2" t="s">
        <v>22</v>
      </c>
      <c r="AS125" s="2" t="s">
        <v>59</v>
      </c>
      <c r="AT125" s="85"/>
      <c r="AU125" s="87"/>
      <c r="AV125" s="66"/>
      <c r="AW125" s="17"/>
      <c r="AX125" s="66"/>
      <c r="AY125" s="47"/>
      <c r="AZ125" s="71"/>
    </row>
    <row r="126" spans="3:52" s="2" customFormat="1" x14ac:dyDescent="0.2">
      <c r="C126" s="119" t="s">
        <v>202</v>
      </c>
      <c r="D126" s="109">
        <f>K126+W126+AI126+AU126</f>
        <v>0</v>
      </c>
      <c r="F126" s="78" t="str">
        <f>$C126</f>
        <v>Activiteit 5.1, kosten</v>
      </c>
      <c r="G126" s="1"/>
      <c r="H126" s="102">
        <f>'Begrotingsformat (Partner 1)'!H128+'Begrotingsformat (Partner 2)'!H128+'Begrotingsformat (Partner 3)'!H128+'Begrotingsformat (Partner 4)'!H128+'Begrotingsformat (Partner 5)'!H128+'Begrotingsformat (Partner 6)'!H128+'Begrotingsformat (Partner 7)'!H128+'Begrotingsformat (Partner 8)'!H128+'Begrotingsformat (Partner 9)'!H128+'Begrotingsformat (Partner 10)'!H128</f>
        <v>0</v>
      </c>
      <c r="I126" s="103"/>
      <c r="J126" s="85"/>
      <c r="K126" s="142">
        <f>'Begrotingsformat (Partner 1)'!K128+'Begrotingsformat (Partner 2)'!K128+'Begrotingsformat (Partner 3)'!K128+'Begrotingsformat (Partner 4)'!K128+'Begrotingsformat (Partner 5)'!K128+'Begrotingsformat (Partner 6)'!K128+'Begrotingsformat (Partner 7)'!K128+'Begrotingsformat (Partner 8)'!K128+'Begrotingsformat (Partner 9)'!K128+'Begrotingsformat (Partner 10)'!K128</f>
        <v>0</v>
      </c>
      <c r="L126" s="66"/>
      <c r="M126" s="17"/>
      <c r="N126" s="66"/>
      <c r="O126" s="49"/>
      <c r="P126" s="71"/>
      <c r="R126" s="78" t="str">
        <f>$C126</f>
        <v>Activiteit 5.1, kosten</v>
      </c>
      <c r="S126" s="1"/>
      <c r="T126" s="102">
        <f>'Begrotingsformat (Partner 1)'!T128+'Begrotingsformat (Partner 2)'!T128+'Begrotingsformat (Partner 3)'!T128+'Begrotingsformat (Partner 4)'!T128+'Begrotingsformat (Partner 5)'!T128+'Begrotingsformat (Partner 6)'!T128+'Begrotingsformat (Partner 7)'!T128+'Begrotingsformat (Partner 8)'!T128+'Begrotingsformat (Partner 9)'!T128+'Begrotingsformat (Partner 10)'!T128</f>
        <v>0</v>
      </c>
      <c r="U126" s="103"/>
      <c r="V126" s="85"/>
      <c r="W126" s="142">
        <f>'Begrotingsformat (Partner 1)'!W128+'Begrotingsformat (Partner 2)'!W128+'Begrotingsformat (Partner 3)'!W128+'Begrotingsformat (Partner 4)'!W128+'Begrotingsformat (Partner 5)'!W128+'Begrotingsformat (Partner 6)'!W128+'Begrotingsformat (Partner 7)'!W128+'Begrotingsformat (Partner 8)'!W128+'Begrotingsformat (Partner 9)'!W128+'Begrotingsformat (Partner 10)'!W128</f>
        <v>0</v>
      </c>
      <c r="X126" s="66"/>
      <c r="Y126" s="17"/>
      <c r="Z126" s="66"/>
      <c r="AA126" s="49"/>
      <c r="AB126" s="71"/>
      <c r="AD126" s="78" t="str">
        <f>$C126</f>
        <v>Activiteit 5.1, kosten</v>
      </c>
      <c r="AE126" s="1"/>
      <c r="AF126" s="102">
        <f>'Begrotingsformat (Partner 1)'!AF128+'Begrotingsformat (Partner 2)'!AF128+'Begrotingsformat (Partner 3)'!AF128+'Begrotingsformat (Partner 4)'!AF128+'Begrotingsformat (Partner 5)'!AF128+'Begrotingsformat (Partner 6)'!AF128+'Begrotingsformat (Partner 7)'!AF128+'Begrotingsformat (Partner 8)'!AF128+'Begrotingsformat (Partner 9)'!AF128+'Begrotingsformat (Partner 10)'!AF128</f>
        <v>0</v>
      </c>
      <c r="AG126" s="103"/>
      <c r="AH126" s="85"/>
      <c r="AI126" s="142">
        <f>'Begrotingsformat (Partner 1)'!AI128+'Begrotingsformat (Partner 2)'!AI128+'Begrotingsformat (Partner 3)'!AI128+'Begrotingsformat (Partner 4)'!AI128+'Begrotingsformat (Partner 5)'!AI128+'Begrotingsformat (Partner 6)'!AI128+'Begrotingsformat (Partner 7)'!AI128+'Begrotingsformat (Partner 8)'!AI128+'Begrotingsformat (Partner 9)'!AI128+'Begrotingsformat (Partner 10)'!AI128</f>
        <v>0</v>
      </c>
      <c r="AJ126" s="66"/>
      <c r="AK126" s="17"/>
      <c r="AL126" s="66"/>
      <c r="AM126" s="49"/>
      <c r="AN126" s="71"/>
      <c r="AP126" s="78" t="str">
        <f>$C126</f>
        <v>Activiteit 5.1, kosten</v>
      </c>
      <c r="AQ126" s="1"/>
      <c r="AR126" s="102">
        <f>'Begrotingsformat (Partner 1)'!AR128+'Begrotingsformat (Partner 2)'!AR128+'Begrotingsformat (Partner 3)'!AR128+'Begrotingsformat (Partner 4)'!AR128+'Begrotingsformat (Partner 5)'!AR128+'Begrotingsformat (Partner 6)'!AR128+'Begrotingsformat (Partner 7)'!AR128+'Begrotingsformat (Partner 8)'!AR128+'Begrotingsformat (Partner 9)'!AR128+'Begrotingsformat (Partner 10)'!AR128</f>
        <v>0</v>
      </c>
      <c r="AS126" s="103"/>
      <c r="AT126" s="85"/>
      <c r="AU126" s="142">
        <f>'Begrotingsformat (Partner 1)'!AU128+'Begrotingsformat (Partner 2)'!AU128+'Begrotingsformat (Partner 3)'!AU128+'Begrotingsformat (Partner 4)'!AU128+'Begrotingsformat (Partner 5)'!AU128+'Begrotingsformat (Partner 6)'!AU128+'Begrotingsformat (Partner 7)'!AU128+'Begrotingsformat (Partner 8)'!AU128+'Begrotingsformat (Partner 9)'!AU128+'Begrotingsformat (Partner 10)'!AU128</f>
        <v>0</v>
      </c>
      <c r="AV126" s="66"/>
      <c r="AW126" s="17"/>
      <c r="AX126" s="66"/>
      <c r="AY126" s="49"/>
      <c r="AZ126" s="71"/>
    </row>
    <row r="127" spans="3:52" s="2" customFormat="1" x14ac:dyDescent="0.2">
      <c r="C127" s="119" t="s">
        <v>203</v>
      </c>
      <c r="D127" s="109">
        <f t="shared" ref="D127:D129" si="70">K127+W127+AI127+AU127</f>
        <v>0</v>
      </c>
      <c r="F127" s="78" t="str">
        <f t="shared" ref="F127:F129" si="71">$C127</f>
        <v>Activiteit 5.2, kosten</v>
      </c>
      <c r="G127" s="1"/>
      <c r="H127" s="102">
        <f>'Begrotingsformat (Partner 1)'!H129+'Begrotingsformat (Partner 2)'!H129+'Begrotingsformat (Partner 3)'!H129+'Begrotingsformat (Partner 4)'!H129+'Begrotingsformat (Partner 5)'!H129+'Begrotingsformat (Partner 6)'!H129+'Begrotingsformat (Partner 7)'!H129+'Begrotingsformat (Partner 8)'!H129+'Begrotingsformat (Partner 9)'!H129+'Begrotingsformat (Partner 10)'!H129</f>
        <v>0</v>
      </c>
      <c r="I127" s="103"/>
      <c r="J127" s="85"/>
      <c r="K127" s="142">
        <f>'Begrotingsformat (Partner 1)'!K129+'Begrotingsformat (Partner 2)'!K129+'Begrotingsformat (Partner 3)'!K129+'Begrotingsformat (Partner 4)'!K129+'Begrotingsformat (Partner 5)'!K129+'Begrotingsformat (Partner 6)'!K129+'Begrotingsformat (Partner 7)'!K129+'Begrotingsformat (Partner 8)'!K129+'Begrotingsformat (Partner 9)'!K129+'Begrotingsformat (Partner 10)'!K129</f>
        <v>0</v>
      </c>
      <c r="L127" s="66"/>
      <c r="M127" s="17"/>
      <c r="N127" s="66"/>
      <c r="O127" s="49"/>
      <c r="P127" s="71"/>
      <c r="R127" s="78" t="str">
        <f t="shared" ref="R127:R129" si="72">$C127</f>
        <v>Activiteit 5.2, kosten</v>
      </c>
      <c r="S127" s="1"/>
      <c r="T127" s="102">
        <f>'Begrotingsformat (Partner 1)'!T129+'Begrotingsformat (Partner 2)'!T129+'Begrotingsformat (Partner 3)'!T129+'Begrotingsformat (Partner 4)'!T129+'Begrotingsformat (Partner 5)'!T129+'Begrotingsformat (Partner 6)'!T129+'Begrotingsformat (Partner 7)'!T129+'Begrotingsformat (Partner 8)'!T129+'Begrotingsformat (Partner 9)'!T129+'Begrotingsformat (Partner 10)'!T129</f>
        <v>0</v>
      </c>
      <c r="U127" s="103"/>
      <c r="V127" s="85"/>
      <c r="W127" s="142">
        <f>'Begrotingsformat (Partner 1)'!W129+'Begrotingsformat (Partner 2)'!W129+'Begrotingsformat (Partner 3)'!W129+'Begrotingsformat (Partner 4)'!W129+'Begrotingsformat (Partner 5)'!W129+'Begrotingsformat (Partner 6)'!W129+'Begrotingsformat (Partner 7)'!W129+'Begrotingsformat (Partner 8)'!W129+'Begrotingsformat (Partner 9)'!W129+'Begrotingsformat (Partner 10)'!W129</f>
        <v>0</v>
      </c>
      <c r="X127" s="66"/>
      <c r="Y127" s="17"/>
      <c r="Z127" s="66"/>
      <c r="AA127" s="49"/>
      <c r="AB127" s="71"/>
      <c r="AD127" s="78" t="str">
        <f t="shared" ref="AD127:AD129" si="73">$C127</f>
        <v>Activiteit 5.2, kosten</v>
      </c>
      <c r="AE127" s="1"/>
      <c r="AF127" s="102">
        <f>'Begrotingsformat (Partner 1)'!AF129+'Begrotingsformat (Partner 2)'!AF129+'Begrotingsformat (Partner 3)'!AF129+'Begrotingsformat (Partner 4)'!AF129+'Begrotingsformat (Partner 5)'!AF129+'Begrotingsformat (Partner 6)'!AF129+'Begrotingsformat (Partner 7)'!AF129+'Begrotingsformat (Partner 8)'!AF129+'Begrotingsformat (Partner 9)'!AF129+'Begrotingsformat (Partner 10)'!AF129</f>
        <v>0</v>
      </c>
      <c r="AG127" s="103"/>
      <c r="AH127" s="85"/>
      <c r="AI127" s="142">
        <f>'Begrotingsformat (Partner 1)'!AI129+'Begrotingsformat (Partner 2)'!AI129+'Begrotingsformat (Partner 3)'!AI129+'Begrotingsformat (Partner 4)'!AI129+'Begrotingsformat (Partner 5)'!AI129+'Begrotingsformat (Partner 6)'!AI129+'Begrotingsformat (Partner 7)'!AI129+'Begrotingsformat (Partner 8)'!AI129+'Begrotingsformat (Partner 9)'!AI129+'Begrotingsformat (Partner 10)'!AI129</f>
        <v>0</v>
      </c>
      <c r="AJ127" s="66"/>
      <c r="AK127" s="17"/>
      <c r="AL127" s="66"/>
      <c r="AM127" s="49"/>
      <c r="AN127" s="71"/>
      <c r="AP127" s="78" t="str">
        <f t="shared" ref="AP127:AP129" si="74">$C127</f>
        <v>Activiteit 5.2, kosten</v>
      </c>
      <c r="AQ127" s="1"/>
      <c r="AR127" s="102">
        <f>'Begrotingsformat (Partner 1)'!AR129+'Begrotingsformat (Partner 2)'!AR129+'Begrotingsformat (Partner 3)'!AR129+'Begrotingsformat (Partner 4)'!AR129+'Begrotingsformat (Partner 5)'!AR129+'Begrotingsformat (Partner 6)'!AR129+'Begrotingsformat (Partner 7)'!AR129+'Begrotingsformat (Partner 8)'!AR129+'Begrotingsformat (Partner 9)'!AR129+'Begrotingsformat (Partner 10)'!AR129</f>
        <v>0</v>
      </c>
      <c r="AS127" s="103"/>
      <c r="AT127" s="85"/>
      <c r="AU127" s="142">
        <f>'Begrotingsformat (Partner 1)'!AU129+'Begrotingsformat (Partner 2)'!AU129+'Begrotingsformat (Partner 3)'!AU129+'Begrotingsformat (Partner 4)'!AU129+'Begrotingsformat (Partner 5)'!AU129+'Begrotingsformat (Partner 6)'!AU129+'Begrotingsformat (Partner 7)'!AU129+'Begrotingsformat (Partner 8)'!AU129+'Begrotingsformat (Partner 9)'!AU129+'Begrotingsformat (Partner 10)'!AU129</f>
        <v>0</v>
      </c>
      <c r="AV127" s="66"/>
      <c r="AW127" s="17"/>
      <c r="AX127" s="66"/>
      <c r="AY127" s="49"/>
      <c r="AZ127" s="71"/>
    </row>
    <row r="128" spans="3:52" s="2" customFormat="1" x14ac:dyDescent="0.2">
      <c r="C128" s="119" t="s">
        <v>204</v>
      </c>
      <c r="D128" s="109">
        <f t="shared" si="70"/>
        <v>0</v>
      </c>
      <c r="F128" s="78" t="str">
        <f t="shared" si="71"/>
        <v>Activiteit 5.3, kosten</v>
      </c>
      <c r="G128" s="1"/>
      <c r="H128" s="102">
        <f>'Begrotingsformat (Partner 1)'!H130+'Begrotingsformat (Partner 2)'!H130+'Begrotingsformat (Partner 3)'!H130+'Begrotingsformat (Partner 4)'!H130+'Begrotingsformat (Partner 5)'!H130+'Begrotingsformat (Partner 6)'!H130+'Begrotingsformat (Partner 7)'!H130+'Begrotingsformat (Partner 8)'!H130+'Begrotingsformat (Partner 9)'!H130+'Begrotingsformat (Partner 10)'!H130</f>
        <v>0</v>
      </c>
      <c r="I128" s="103"/>
      <c r="J128" s="85"/>
      <c r="K128" s="142">
        <f>'Begrotingsformat (Partner 1)'!K130+'Begrotingsformat (Partner 2)'!K130+'Begrotingsformat (Partner 3)'!K130+'Begrotingsformat (Partner 4)'!K130+'Begrotingsformat (Partner 5)'!K130+'Begrotingsformat (Partner 6)'!K130+'Begrotingsformat (Partner 7)'!K130+'Begrotingsformat (Partner 8)'!K130+'Begrotingsformat (Partner 9)'!K130+'Begrotingsformat (Partner 10)'!K130</f>
        <v>0</v>
      </c>
      <c r="L128" s="66"/>
      <c r="M128" s="17"/>
      <c r="N128" s="66"/>
      <c r="O128" s="49"/>
      <c r="P128" s="71"/>
      <c r="R128" s="78" t="str">
        <f t="shared" si="72"/>
        <v>Activiteit 5.3, kosten</v>
      </c>
      <c r="S128" s="1"/>
      <c r="T128" s="102">
        <f>'Begrotingsformat (Partner 1)'!T130+'Begrotingsformat (Partner 2)'!T130+'Begrotingsformat (Partner 3)'!T130+'Begrotingsformat (Partner 4)'!T130+'Begrotingsformat (Partner 5)'!T130+'Begrotingsformat (Partner 6)'!T130+'Begrotingsformat (Partner 7)'!T130+'Begrotingsformat (Partner 8)'!T130+'Begrotingsformat (Partner 9)'!T130+'Begrotingsformat (Partner 10)'!T130</f>
        <v>0</v>
      </c>
      <c r="U128" s="103"/>
      <c r="V128" s="85"/>
      <c r="W128" s="142">
        <f>'Begrotingsformat (Partner 1)'!W130+'Begrotingsformat (Partner 2)'!W130+'Begrotingsformat (Partner 3)'!W130+'Begrotingsformat (Partner 4)'!W130+'Begrotingsformat (Partner 5)'!W130+'Begrotingsformat (Partner 6)'!W130+'Begrotingsformat (Partner 7)'!W130+'Begrotingsformat (Partner 8)'!W130+'Begrotingsformat (Partner 9)'!W130+'Begrotingsformat (Partner 10)'!W130</f>
        <v>0</v>
      </c>
      <c r="X128" s="66"/>
      <c r="Y128" s="17"/>
      <c r="Z128" s="66"/>
      <c r="AA128" s="49"/>
      <c r="AB128" s="71"/>
      <c r="AD128" s="78" t="str">
        <f t="shared" si="73"/>
        <v>Activiteit 5.3, kosten</v>
      </c>
      <c r="AE128" s="1"/>
      <c r="AF128" s="102">
        <f>'Begrotingsformat (Partner 1)'!AF130+'Begrotingsformat (Partner 2)'!AF130+'Begrotingsformat (Partner 3)'!AF130+'Begrotingsformat (Partner 4)'!AF130+'Begrotingsformat (Partner 5)'!AF130+'Begrotingsformat (Partner 6)'!AF130+'Begrotingsformat (Partner 7)'!AF130+'Begrotingsformat (Partner 8)'!AF130+'Begrotingsformat (Partner 9)'!AF130+'Begrotingsformat (Partner 10)'!AF130</f>
        <v>0</v>
      </c>
      <c r="AG128" s="103"/>
      <c r="AH128" s="85"/>
      <c r="AI128" s="142">
        <f>'Begrotingsformat (Partner 1)'!AI130+'Begrotingsformat (Partner 2)'!AI130+'Begrotingsformat (Partner 3)'!AI130+'Begrotingsformat (Partner 4)'!AI130+'Begrotingsformat (Partner 5)'!AI130+'Begrotingsformat (Partner 6)'!AI130+'Begrotingsformat (Partner 7)'!AI130+'Begrotingsformat (Partner 8)'!AI130+'Begrotingsformat (Partner 9)'!AI130+'Begrotingsformat (Partner 10)'!AI130</f>
        <v>0</v>
      </c>
      <c r="AJ128" s="66"/>
      <c r="AK128" s="17"/>
      <c r="AL128" s="66"/>
      <c r="AM128" s="49"/>
      <c r="AN128" s="71"/>
      <c r="AP128" s="78" t="str">
        <f t="shared" si="74"/>
        <v>Activiteit 5.3, kosten</v>
      </c>
      <c r="AQ128" s="1"/>
      <c r="AR128" s="102">
        <f>'Begrotingsformat (Partner 1)'!AR130+'Begrotingsformat (Partner 2)'!AR130+'Begrotingsformat (Partner 3)'!AR130+'Begrotingsformat (Partner 4)'!AR130+'Begrotingsformat (Partner 5)'!AR130+'Begrotingsformat (Partner 6)'!AR130+'Begrotingsformat (Partner 7)'!AR130+'Begrotingsformat (Partner 8)'!AR130+'Begrotingsformat (Partner 9)'!AR130+'Begrotingsformat (Partner 10)'!AR130</f>
        <v>0</v>
      </c>
      <c r="AS128" s="103"/>
      <c r="AT128" s="85"/>
      <c r="AU128" s="142">
        <f>'Begrotingsformat (Partner 1)'!AU130+'Begrotingsformat (Partner 2)'!AU130+'Begrotingsformat (Partner 3)'!AU130+'Begrotingsformat (Partner 4)'!AU130+'Begrotingsformat (Partner 5)'!AU130+'Begrotingsformat (Partner 6)'!AU130+'Begrotingsformat (Partner 7)'!AU130+'Begrotingsformat (Partner 8)'!AU130+'Begrotingsformat (Partner 9)'!AU130+'Begrotingsformat (Partner 10)'!AU130</f>
        <v>0</v>
      </c>
      <c r="AV128" s="66"/>
      <c r="AW128" s="17"/>
      <c r="AX128" s="66"/>
      <c r="AY128" s="49"/>
      <c r="AZ128" s="71"/>
    </row>
    <row r="129" spans="3:52" s="2" customFormat="1" x14ac:dyDescent="0.2">
      <c r="C129" s="119" t="s">
        <v>205</v>
      </c>
      <c r="D129" s="109">
        <f t="shared" si="70"/>
        <v>0</v>
      </c>
      <c r="F129" s="78" t="str">
        <f t="shared" si="71"/>
        <v>Activiteit 5.4, kosten</v>
      </c>
      <c r="G129" s="1"/>
      <c r="H129" s="102">
        <f>'Begrotingsformat (Partner 1)'!H131+'Begrotingsformat (Partner 2)'!H131+'Begrotingsformat (Partner 3)'!H131+'Begrotingsformat (Partner 4)'!H131+'Begrotingsformat (Partner 5)'!H131+'Begrotingsformat (Partner 6)'!H131+'Begrotingsformat (Partner 7)'!H131+'Begrotingsformat (Partner 8)'!H131+'Begrotingsformat (Partner 9)'!H131+'Begrotingsformat (Partner 10)'!H131</f>
        <v>0</v>
      </c>
      <c r="I129" s="103"/>
      <c r="J129" s="85"/>
      <c r="K129" s="142">
        <f>'Begrotingsformat (Partner 1)'!K131+'Begrotingsformat (Partner 2)'!K131+'Begrotingsformat (Partner 3)'!K131+'Begrotingsformat (Partner 4)'!K131+'Begrotingsformat (Partner 5)'!K131+'Begrotingsformat (Partner 6)'!K131+'Begrotingsformat (Partner 7)'!K131+'Begrotingsformat (Partner 8)'!K131+'Begrotingsformat (Partner 9)'!K131+'Begrotingsformat (Partner 10)'!K131</f>
        <v>0</v>
      </c>
      <c r="L129" s="66"/>
      <c r="M129" s="17"/>
      <c r="N129" s="66"/>
      <c r="O129" s="49"/>
      <c r="P129" s="71"/>
      <c r="R129" s="78" t="str">
        <f t="shared" si="72"/>
        <v>Activiteit 5.4, kosten</v>
      </c>
      <c r="S129" s="1"/>
      <c r="T129" s="102">
        <f>'Begrotingsformat (Partner 1)'!T131+'Begrotingsformat (Partner 2)'!T131+'Begrotingsformat (Partner 3)'!T131+'Begrotingsformat (Partner 4)'!T131+'Begrotingsformat (Partner 5)'!T131+'Begrotingsformat (Partner 6)'!T131+'Begrotingsformat (Partner 7)'!T131+'Begrotingsformat (Partner 8)'!T131+'Begrotingsformat (Partner 9)'!T131+'Begrotingsformat (Partner 10)'!T131</f>
        <v>0</v>
      </c>
      <c r="U129" s="103"/>
      <c r="V129" s="85"/>
      <c r="W129" s="142">
        <f>'Begrotingsformat (Partner 1)'!W131+'Begrotingsformat (Partner 2)'!W131+'Begrotingsformat (Partner 3)'!W131+'Begrotingsformat (Partner 4)'!W131+'Begrotingsformat (Partner 5)'!W131+'Begrotingsformat (Partner 6)'!W131+'Begrotingsformat (Partner 7)'!W131+'Begrotingsformat (Partner 8)'!W131+'Begrotingsformat (Partner 9)'!W131+'Begrotingsformat (Partner 10)'!W131</f>
        <v>0</v>
      </c>
      <c r="X129" s="66"/>
      <c r="Y129" s="17"/>
      <c r="Z129" s="66"/>
      <c r="AA129" s="49"/>
      <c r="AB129" s="71"/>
      <c r="AD129" s="78" t="str">
        <f t="shared" si="73"/>
        <v>Activiteit 5.4, kosten</v>
      </c>
      <c r="AE129" s="1"/>
      <c r="AF129" s="102">
        <f>'Begrotingsformat (Partner 1)'!AF131+'Begrotingsformat (Partner 2)'!AF131+'Begrotingsformat (Partner 3)'!AF131+'Begrotingsformat (Partner 4)'!AF131+'Begrotingsformat (Partner 5)'!AF131+'Begrotingsformat (Partner 6)'!AF131+'Begrotingsformat (Partner 7)'!AF131+'Begrotingsformat (Partner 8)'!AF131+'Begrotingsformat (Partner 9)'!AF131+'Begrotingsformat (Partner 10)'!AF131</f>
        <v>0</v>
      </c>
      <c r="AG129" s="103"/>
      <c r="AH129" s="85"/>
      <c r="AI129" s="142">
        <f>'Begrotingsformat (Partner 1)'!AI131+'Begrotingsformat (Partner 2)'!AI131+'Begrotingsformat (Partner 3)'!AI131+'Begrotingsformat (Partner 4)'!AI131+'Begrotingsformat (Partner 5)'!AI131+'Begrotingsformat (Partner 6)'!AI131+'Begrotingsformat (Partner 7)'!AI131+'Begrotingsformat (Partner 8)'!AI131+'Begrotingsformat (Partner 9)'!AI131+'Begrotingsformat (Partner 10)'!AI131</f>
        <v>0</v>
      </c>
      <c r="AJ129" s="66"/>
      <c r="AK129" s="17"/>
      <c r="AL129" s="66"/>
      <c r="AM129" s="49"/>
      <c r="AN129" s="71"/>
      <c r="AP129" s="78" t="str">
        <f t="shared" si="74"/>
        <v>Activiteit 5.4, kosten</v>
      </c>
      <c r="AQ129" s="1"/>
      <c r="AR129" s="102">
        <f>'Begrotingsformat (Partner 1)'!AR131+'Begrotingsformat (Partner 2)'!AR131+'Begrotingsformat (Partner 3)'!AR131+'Begrotingsformat (Partner 4)'!AR131+'Begrotingsformat (Partner 5)'!AR131+'Begrotingsformat (Partner 6)'!AR131+'Begrotingsformat (Partner 7)'!AR131+'Begrotingsformat (Partner 8)'!AR131+'Begrotingsformat (Partner 9)'!AR131+'Begrotingsformat (Partner 10)'!AR131</f>
        <v>0</v>
      </c>
      <c r="AS129" s="103"/>
      <c r="AT129" s="85"/>
      <c r="AU129" s="142">
        <f>'Begrotingsformat (Partner 1)'!AU131+'Begrotingsformat (Partner 2)'!AU131+'Begrotingsformat (Partner 3)'!AU131+'Begrotingsformat (Partner 4)'!AU131+'Begrotingsformat (Partner 5)'!AU131+'Begrotingsformat (Partner 6)'!AU131+'Begrotingsformat (Partner 7)'!AU131+'Begrotingsformat (Partner 8)'!AU131+'Begrotingsformat (Partner 9)'!AU131+'Begrotingsformat (Partner 10)'!AU131</f>
        <v>0</v>
      </c>
      <c r="AV129" s="66"/>
      <c r="AW129" s="17"/>
      <c r="AX129" s="66"/>
      <c r="AY129" s="49"/>
      <c r="AZ129" s="71"/>
    </row>
    <row r="130" spans="3:52" s="2" customFormat="1" x14ac:dyDescent="0.2">
      <c r="C130" s="78"/>
      <c r="D130" s="113"/>
      <c r="F130" s="78"/>
      <c r="G130" s="6"/>
      <c r="H130" s="6"/>
      <c r="I130" s="6"/>
      <c r="J130" s="85"/>
      <c r="K130" s="6"/>
      <c r="L130" s="66"/>
      <c r="M130" s="17"/>
      <c r="N130" s="66"/>
      <c r="O130" s="50"/>
      <c r="P130" s="71"/>
      <c r="R130" s="78"/>
      <c r="S130" s="6"/>
      <c r="T130" s="6"/>
      <c r="U130" s="6"/>
      <c r="V130" s="85"/>
      <c r="W130" s="6"/>
      <c r="X130" s="66"/>
      <c r="Y130" s="17"/>
      <c r="Z130" s="66"/>
      <c r="AA130" s="50"/>
      <c r="AB130" s="71"/>
      <c r="AD130" s="78"/>
      <c r="AE130" s="6"/>
      <c r="AF130" s="6"/>
      <c r="AG130" s="6"/>
      <c r="AH130" s="85"/>
      <c r="AI130" s="6"/>
      <c r="AJ130" s="66"/>
      <c r="AK130" s="17"/>
      <c r="AL130" s="66"/>
      <c r="AM130" s="50"/>
      <c r="AN130" s="71"/>
      <c r="AP130" s="78"/>
      <c r="AQ130" s="6"/>
      <c r="AR130" s="6"/>
      <c r="AS130" s="6"/>
      <c r="AT130" s="85"/>
      <c r="AU130" s="6"/>
      <c r="AV130" s="66"/>
      <c r="AW130" s="17"/>
      <c r="AX130" s="66"/>
      <c r="AY130" s="50"/>
      <c r="AZ130" s="71"/>
    </row>
    <row r="131" spans="3:52" s="2" customFormat="1" x14ac:dyDescent="0.2">
      <c r="C131" s="78"/>
      <c r="D131" s="111">
        <f>SUM(D126:D129)</f>
        <v>0</v>
      </c>
      <c r="F131" s="78"/>
      <c r="G131" s="6"/>
      <c r="H131" s="6"/>
      <c r="I131" s="6"/>
      <c r="J131" s="85" t="s">
        <v>26</v>
      </c>
      <c r="K131" s="87">
        <f>SUM(K126:K129)</f>
        <v>0</v>
      </c>
      <c r="L131" s="66"/>
      <c r="M131" s="17"/>
      <c r="N131" s="66"/>
      <c r="O131" s="50"/>
      <c r="P131" s="71"/>
      <c r="R131" s="78"/>
      <c r="S131" s="6"/>
      <c r="T131" s="6"/>
      <c r="U131" s="6"/>
      <c r="V131" s="85" t="s">
        <v>26</v>
      </c>
      <c r="W131" s="87">
        <f>SUM(W126:W129)</f>
        <v>0</v>
      </c>
      <c r="X131" s="66"/>
      <c r="Y131" s="17"/>
      <c r="Z131" s="66"/>
      <c r="AA131" s="50"/>
      <c r="AB131" s="71"/>
      <c r="AD131" s="78"/>
      <c r="AE131" s="6"/>
      <c r="AF131" s="6"/>
      <c r="AG131" s="6"/>
      <c r="AH131" s="85" t="s">
        <v>26</v>
      </c>
      <c r="AI131" s="87">
        <f>SUM(AI126:AI129)</f>
        <v>0</v>
      </c>
      <c r="AJ131" s="66"/>
      <c r="AK131" s="17"/>
      <c r="AL131" s="66"/>
      <c r="AM131" s="50"/>
      <c r="AN131" s="71"/>
      <c r="AP131" s="78"/>
      <c r="AQ131" s="6"/>
      <c r="AR131" s="6"/>
      <c r="AS131" s="6"/>
      <c r="AT131" s="85" t="s">
        <v>26</v>
      </c>
      <c r="AU131" s="87">
        <f>SUM(AU126:AU129)</f>
        <v>0</v>
      </c>
      <c r="AV131" s="66"/>
      <c r="AW131" s="17"/>
      <c r="AX131" s="66"/>
      <c r="AY131" s="50"/>
      <c r="AZ131" s="71"/>
    </row>
    <row r="132" spans="3:52" s="2" customFormat="1" x14ac:dyDescent="0.2">
      <c r="C132" s="78"/>
      <c r="D132" s="139"/>
      <c r="F132" s="78"/>
      <c r="G132" s="6"/>
      <c r="H132" s="6"/>
      <c r="I132" s="6"/>
      <c r="J132" s="16"/>
      <c r="K132" s="67"/>
      <c r="L132" s="67"/>
      <c r="M132" s="67"/>
      <c r="N132" s="67"/>
      <c r="O132" s="50"/>
      <c r="P132" s="71"/>
      <c r="R132" s="78"/>
      <c r="S132" s="6"/>
      <c r="T132" s="6"/>
      <c r="U132" s="6"/>
      <c r="V132" s="16"/>
      <c r="W132" s="67"/>
      <c r="X132" s="67"/>
      <c r="Y132" s="67"/>
      <c r="Z132" s="67"/>
      <c r="AA132" s="50"/>
      <c r="AB132" s="71"/>
      <c r="AD132" s="78"/>
      <c r="AE132" s="6"/>
      <c r="AF132" s="6"/>
      <c r="AG132" s="6"/>
      <c r="AH132" s="16"/>
      <c r="AI132" s="67"/>
      <c r="AJ132" s="67"/>
      <c r="AK132" s="67"/>
      <c r="AL132" s="67"/>
      <c r="AM132" s="50"/>
      <c r="AN132" s="71"/>
      <c r="AP132" s="78"/>
      <c r="AQ132" s="6"/>
      <c r="AR132" s="6"/>
      <c r="AS132" s="6"/>
      <c r="AT132" s="16"/>
      <c r="AU132" s="67"/>
      <c r="AV132" s="67"/>
      <c r="AW132" s="67"/>
      <c r="AX132" s="67"/>
      <c r="AY132" s="50"/>
      <c r="AZ132" s="71"/>
    </row>
    <row r="133" spans="3:52" s="2" customFormat="1" ht="5.65" customHeight="1" x14ac:dyDescent="0.2">
      <c r="C133" s="78"/>
      <c r="D133" s="117"/>
      <c r="F133" s="78"/>
      <c r="G133" s="11"/>
      <c r="H133" s="11"/>
      <c r="I133" s="11"/>
      <c r="J133" s="19"/>
      <c r="K133" s="68"/>
      <c r="L133" s="68"/>
      <c r="M133" s="68"/>
      <c r="N133" s="68"/>
      <c r="O133" s="50"/>
      <c r="P133" s="71"/>
      <c r="R133" s="78"/>
      <c r="S133" s="11"/>
      <c r="T133" s="11"/>
      <c r="U133" s="11"/>
      <c r="V133" s="19"/>
      <c r="W133" s="68"/>
      <c r="X133" s="68"/>
      <c r="Y133" s="68"/>
      <c r="Z133" s="68"/>
      <c r="AA133" s="50"/>
      <c r="AB133" s="71"/>
      <c r="AD133" s="78"/>
      <c r="AE133" s="11"/>
      <c r="AF133" s="11"/>
      <c r="AG133" s="11"/>
      <c r="AH133" s="19"/>
      <c r="AI133" s="68"/>
      <c r="AJ133" s="68"/>
      <c r="AK133" s="68"/>
      <c r="AL133" s="68"/>
      <c r="AM133" s="50"/>
      <c r="AN133" s="71"/>
      <c r="AP133" s="78"/>
      <c r="AQ133" s="11"/>
      <c r="AR133" s="11"/>
      <c r="AS133" s="11"/>
      <c r="AT133" s="19"/>
      <c r="AU133" s="68"/>
      <c r="AV133" s="68"/>
      <c r="AW133" s="68"/>
      <c r="AX133" s="68"/>
      <c r="AY133" s="50"/>
      <c r="AZ133" s="71"/>
    </row>
    <row r="134" spans="3:52" s="2" customFormat="1" ht="13.5" thickBot="1" x14ac:dyDescent="0.25">
      <c r="C134" s="128" t="s">
        <v>114</v>
      </c>
      <c r="D134" s="115">
        <f>D117+D124+D131</f>
        <v>0</v>
      </c>
      <c r="F134" s="120"/>
      <c r="G134" s="23"/>
      <c r="H134" s="23"/>
      <c r="I134" s="23"/>
      <c r="J134" s="86" t="s">
        <v>327</v>
      </c>
      <c r="K134" s="88">
        <f>K117+K124+K131</f>
        <v>0</v>
      </c>
      <c r="L134" s="73"/>
      <c r="M134" s="72" t="e">
        <f>M117+M124+#REF!+#REF!+#REF!</f>
        <v>#REF!</v>
      </c>
      <c r="N134" s="73"/>
      <c r="O134" s="51"/>
      <c r="P134" s="74"/>
      <c r="R134" s="120"/>
      <c r="S134" s="23"/>
      <c r="T134" s="23"/>
      <c r="U134" s="23"/>
      <c r="V134" s="86" t="s">
        <v>338</v>
      </c>
      <c r="W134" s="88">
        <f>W117+W124+W131</f>
        <v>0</v>
      </c>
      <c r="X134" s="73"/>
      <c r="Y134" s="72" t="e">
        <f>Y117+Y124+#REF!+#REF!+#REF!</f>
        <v>#REF!</v>
      </c>
      <c r="Z134" s="73"/>
      <c r="AA134" s="51"/>
      <c r="AB134" s="74"/>
      <c r="AD134" s="120"/>
      <c r="AE134" s="23"/>
      <c r="AF134" s="23"/>
      <c r="AG134" s="23"/>
      <c r="AH134" s="86" t="s">
        <v>349</v>
      </c>
      <c r="AI134" s="88">
        <f>AI117+AI124+AI131</f>
        <v>0</v>
      </c>
      <c r="AJ134" s="73"/>
      <c r="AK134" s="72" t="e">
        <f>AK117+AK124+#REF!+#REF!+#REF!</f>
        <v>#REF!</v>
      </c>
      <c r="AL134" s="73"/>
      <c r="AM134" s="51"/>
      <c r="AN134" s="74"/>
      <c r="AP134" s="120"/>
      <c r="AQ134" s="23"/>
      <c r="AR134" s="23"/>
      <c r="AS134" s="23"/>
      <c r="AT134" s="86" t="s">
        <v>372</v>
      </c>
      <c r="AU134" s="88">
        <f>AU117+AU124+AU131</f>
        <v>0</v>
      </c>
      <c r="AV134" s="73"/>
      <c r="AW134" s="72" t="e">
        <f>AW117+AW124+#REF!+#REF!+#REF!</f>
        <v>#REF!</v>
      </c>
      <c r="AX134" s="73"/>
      <c r="AY134" s="51"/>
      <c r="AZ134" s="74"/>
    </row>
    <row r="135" spans="3:52" ht="13.5" thickBot="1" x14ac:dyDescent="0.25">
      <c r="O135"/>
      <c r="AA135"/>
      <c r="AM135"/>
      <c r="AY135"/>
    </row>
    <row r="136" spans="3:52" s="2" customFormat="1" ht="15" x14ac:dyDescent="0.25">
      <c r="C136" s="76" t="s">
        <v>85</v>
      </c>
      <c r="D136" s="116"/>
      <c r="F136" s="76" t="s">
        <v>126</v>
      </c>
      <c r="G136" s="79"/>
      <c r="H136" s="79"/>
      <c r="I136" s="79"/>
      <c r="J136" s="69"/>
      <c r="K136" s="79"/>
      <c r="L136" s="80"/>
      <c r="M136" s="79"/>
      <c r="N136" s="80"/>
      <c r="O136" s="81"/>
      <c r="P136" s="70"/>
      <c r="R136" s="76" t="s">
        <v>126</v>
      </c>
      <c r="S136" s="79"/>
      <c r="T136" s="79"/>
      <c r="U136" s="79"/>
      <c r="V136" s="69"/>
      <c r="W136" s="79"/>
      <c r="X136" s="80"/>
      <c r="Y136" s="79"/>
      <c r="Z136" s="80"/>
      <c r="AA136" s="81"/>
      <c r="AB136" s="70"/>
      <c r="AD136" s="76" t="s">
        <v>126</v>
      </c>
      <c r="AE136" s="79"/>
      <c r="AF136" s="79"/>
      <c r="AG136" s="79"/>
      <c r="AH136" s="69"/>
      <c r="AI136" s="79"/>
      <c r="AJ136" s="80"/>
      <c r="AK136" s="79"/>
      <c r="AL136" s="80"/>
      <c r="AM136" s="81"/>
      <c r="AN136" s="70"/>
      <c r="AP136" s="76" t="s">
        <v>126</v>
      </c>
      <c r="AQ136" s="79"/>
      <c r="AR136" s="79"/>
      <c r="AS136" s="79"/>
      <c r="AT136" s="69"/>
      <c r="AU136" s="79"/>
      <c r="AV136" s="80"/>
      <c r="AW136" s="79"/>
      <c r="AX136" s="80"/>
      <c r="AY136" s="81"/>
      <c r="AZ136" s="70"/>
    </row>
    <row r="137" spans="3:52" s="2" customFormat="1" x14ac:dyDescent="0.2">
      <c r="C137" s="77"/>
      <c r="D137" s="108" t="s">
        <v>20</v>
      </c>
      <c r="F137" s="77"/>
      <c r="G137" s="9" t="s">
        <v>21</v>
      </c>
      <c r="H137" s="9" t="s">
        <v>22</v>
      </c>
      <c r="I137" s="9" t="s">
        <v>23</v>
      </c>
      <c r="J137" s="4"/>
      <c r="K137" t="s">
        <v>20</v>
      </c>
      <c r="L137" s="10"/>
      <c r="M137" t="s">
        <v>24</v>
      </c>
      <c r="N137" s="10"/>
      <c r="O137" s="48" t="s">
        <v>25</v>
      </c>
      <c r="P137" s="71"/>
      <c r="R137" s="77"/>
      <c r="S137" s="9" t="s">
        <v>21</v>
      </c>
      <c r="T137" s="9" t="s">
        <v>22</v>
      </c>
      <c r="U137" s="9" t="s">
        <v>23</v>
      </c>
      <c r="V137" s="4"/>
      <c r="W137" t="s">
        <v>20</v>
      </c>
      <c r="X137" s="10"/>
      <c r="Y137" t="s">
        <v>24</v>
      </c>
      <c r="Z137" s="10"/>
      <c r="AA137" s="48" t="s">
        <v>25</v>
      </c>
      <c r="AB137" s="71"/>
      <c r="AD137" s="77"/>
      <c r="AE137" s="9" t="s">
        <v>21</v>
      </c>
      <c r="AF137" s="9" t="s">
        <v>22</v>
      </c>
      <c r="AG137" s="9" t="s">
        <v>23</v>
      </c>
      <c r="AH137" s="4"/>
      <c r="AI137" t="s">
        <v>20</v>
      </c>
      <c r="AJ137" s="10"/>
      <c r="AK137" t="s">
        <v>24</v>
      </c>
      <c r="AL137" s="10"/>
      <c r="AM137" s="48" t="s">
        <v>25</v>
      </c>
      <c r="AN137" s="71"/>
      <c r="AP137" s="77"/>
      <c r="AQ137" s="9" t="s">
        <v>21</v>
      </c>
      <c r="AR137" s="9" t="s">
        <v>22</v>
      </c>
      <c r="AS137" s="9" t="s">
        <v>23</v>
      </c>
      <c r="AT137" s="4"/>
      <c r="AU137" t="s">
        <v>20</v>
      </c>
      <c r="AV137" s="10"/>
      <c r="AW137" t="s">
        <v>24</v>
      </c>
      <c r="AX137" s="10"/>
      <c r="AY137" s="48" t="s">
        <v>25</v>
      </c>
      <c r="AZ137" s="71"/>
    </row>
    <row r="138" spans="3:52" s="2" customFormat="1" x14ac:dyDescent="0.2">
      <c r="C138" s="78" t="s">
        <v>90</v>
      </c>
      <c r="D138" s="109">
        <f>K138+W138+AI138+AU138</f>
        <v>0</v>
      </c>
      <c r="F138" s="78" t="str">
        <f>$C138</f>
        <v>Activiteit 6.1, inzet eigen uren</v>
      </c>
      <c r="G138" s="1"/>
      <c r="H138" s="102">
        <f>'Begrotingsformat (Partner 1)'!H102+'Begrotingsformat (Partner 2)'!H140+'Begrotingsformat (Partner 3)'!H102+'Begrotingsformat (Partner 4)'!H102+'Begrotingsformat (Partner 5)'!H102+'Begrotingsformat (Partner 6)'!H102+'Begrotingsformat (Partner 7)'!H102+'Begrotingsformat (Partner 8)'!H102+'Begrotingsformat (Partner 9)'!H102+'Begrotingsformat (Partner 10)'!H102</f>
        <v>0</v>
      </c>
      <c r="I138" s="102">
        <f>'Begrotingsformat (Partner 1)'!I140+'Begrotingsformat (Partner 2)'!I140+'Begrotingsformat (Partner 3)'!I140+'Begrotingsformat (Partner 4)'!I140+'Begrotingsformat (Partner 5)'!I140+'Begrotingsformat (Partner 6)'!I140+'Begrotingsformat (Partner 7)'!I140+'Begrotingsformat (Partner 8)'!I140+'Begrotingsformat (Partner 9)'!I140+'Begrotingsformat (Partner 10)'!I140</f>
        <v>0</v>
      </c>
      <c r="J138" s="14"/>
      <c r="K138" s="142">
        <f>'Begrotingsformat (Partner 1)'!K140+'Begrotingsformat (Partner 2)'!K140+'Begrotingsformat (Partner 3)'!K140+'Begrotingsformat (Partner 4)'!K140+'Begrotingsformat (Partner 5)'!K140+'Begrotingsformat (Partner 6)'!K140+'Begrotingsformat (Partner 7)'!K140+'Begrotingsformat (Partner 8)'!K140+'Begrotingsformat (Partner 9)'!K140+'Begrotingsformat (Partner 10)'!K140</f>
        <v>0</v>
      </c>
      <c r="L138" s="7"/>
      <c r="M138" s="15"/>
      <c r="N138" s="7"/>
      <c r="O138" s="49"/>
      <c r="P138" s="71"/>
      <c r="R138" s="78" t="str">
        <f>$C138</f>
        <v>Activiteit 6.1, inzet eigen uren</v>
      </c>
      <c r="S138" s="1"/>
      <c r="T138" s="102">
        <f>'Begrotingsformat (Partner 1)'!T140+'Begrotingsformat (Partner 2)'!T140+'Begrotingsformat (Partner 3)'!T140+'Begrotingsformat (Partner 4)'!T140+'Begrotingsformat (Partner 5)'!T140+'Begrotingsformat (Partner 6)'!T140+'Begrotingsformat (Partner 7)'!T140+'Begrotingsformat (Partner 8)'!T140+'Begrotingsformat (Partner 9)'!T140+'Begrotingsformat (Partner 10)'!T140</f>
        <v>0</v>
      </c>
      <c r="U138" s="103"/>
      <c r="V138" s="14"/>
      <c r="W138" s="142">
        <f>'Begrotingsformat (Partner 1)'!W140+'Begrotingsformat (Partner 2)'!W140+'Begrotingsformat (Partner 3)'!W140+'Begrotingsformat (Partner 4)'!W140+'Begrotingsformat (Partner 5)'!W140+'Begrotingsformat (Partner 6)'!W140+'Begrotingsformat (Partner 7)'!W140+'Begrotingsformat (Partner 8)'!W140+'Begrotingsformat (Partner 9)'!W140+'Begrotingsformat (Partner 10)'!W140</f>
        <v>0</v>
      </c>
      <c r="X138" s="7"/>
      <c r="Y138" s="15"/>
      <c r="Z138" s="7"/>
      <c r="AA138" s="49"/>
      <c r="AB138" s="71"/>
      <c r="AD138" s="78" t="str">
        <f>$C138</f>
        <v>Activiteit 6.1, inzet eigen uren</v>
      </c>
      <c r="AE138" s="1"/>
      <c r="AF138" s="102">
        <f>'Begrotingsformat (Partner 1)'!AF140+'Begrotingsformat (Partner 2)'!AF140+'Begrotingsformat (Partner 3)'!AF140+'Begrotingsformat (Partner 4)'!AF140+'Begrotingsformat (Partner 5)'!AF140+'Begrotingsformat (Partner 6)'!AF140+'Begrotingsformat (Partner 7)'!AF140+'Begrotingsformat (Partner 8)'!AF140+'Begrotingsformat (Partner 9)'!AF140+'Begrotingsformat (Partner 10)'!AF140</f>
        <v>0</v>
      </c>
      <c r="AG138" s="103"/>
      <c r="AH138" s="14"/>
      <c r="AI138" s="142">
        <f>'Begrotingsformat (Partner 1)'!AI140+'Begrotingsformat (Partner 2)'!AI140+'Begrotingsformat (Partner 3)'!AI140+'Begrotingsformat (Partner 4)'!AI140+'Begrotingsformat (Partner 5)'!AI140+'Begrotingsformat (Partner 6)'!AI140+'Begrotingsformat (Partner 7)'!AI140+'Begrotingsformat (Partner 8)'!AI140+'Begrotingsformat (Partner 9)'!AI140+'Begrotingsformat (Partner 10)'!AI140</f>
        <v>0</v>
      </c>
      <c r="AJ138" s="7"/>
      <c r="AK138" s="15"/>
      <c r="AL138" s="7"/>
      <c r="AM138" s="49"/>
      <c r="AN138" s="71"/>
      <c r="AP138" s="78" t="str">
        <f>$C138</f>
        <v>Activiteit 6.1, inzet eigen uren</v>
      </c>
      <c r="AQ138" s="1"/>
      <c r="AR138" s="102">
        <f>'Begrotingsformat (Partner 1)'!AR140+'Begrotingsformat (Partner 2)'!AR140+'Begrotingsformat (Partner 3)'!AR140+'Begrotingsformat (Partner 4)'!AR140+'Begrotingsformat (Partner 5)'!AR140+'Begrotingsformat (Partner 6)'!AR140+'Begrotingsformat (Partner 7)'!AR140+'Begrotingsformat (Partner 8)'!AR140+'Begrotingsformat (Partner 9)'!AR140+'Begrotingsformat (Partner 10)'!AR140</f>
        <v>0</v>
      </c>
      <c r="AS138" s="103"/>
      <c r="AT138" s="14"/>
      <c r="AU138" s="142">
        <f>'Begrotingsformat (Partner 1)'!AU140+'Begrotingsformat (Partner 2)'!AU140+'Begrotingsformat (Partner 3)'!AU140+'Begrotingsformat (Partner 4)'!AU140+'Begrotingsformat (Partner 5)'!AU140+'Begrotingsformat (Partner 6)'!AU140+'Begrotingsformat (Partner 7)'!AU140+'Begrotingsformat (Partner 8)'!AU140+'Begrotingsformat (Partner 9)'!AU140+'Begrotingsformat (Partner 10)'!AU140</f>
        <v>0</v>
      </c>
      <c r="AV138" s="7"/>
      <c r="AW138" s="15"/>
      <c r="AX138" s="7"/>
      <c r="AY138" s="49"/>
      <c r="AZ138" s="71"/>
    </row>
    <row r="139" spans="3:52" s="2" customFormat="1" x14ac:dyDescent="0.2">
      <c r="C139" s="78" t="s">
        <v>91</v>
      </c>
      <c r="D139" s="109">
        <f t="shared" ref="D139:D141" si="75">K139+W139+AI139+AU139</f>
        <v>0</v>
      </c>
      <c r="F139" s="78" t="str">
        <f t="shared" ref="F139:F141" si="76">$C139</f>
        <v>Activiteit 6.2, inzet eigen uren</v>
      </c>
      <c r="G139" s="1"/>
      <c r="H139" s="102">
        <f>'Begrotingsformat (Partner 1)'!H103+'Begrotingsformat (Partner 2)'!H141+'Begrotingsformat (Partner 3)'!H103+'Begrotingsformat (Partner 4)'!H103+'Begrotingsformat (Partner 5)'!H103+'Begrotingsformat (Partner 6)'!H103+'Begrotingsformat (Partner 7)'!H103+'Begrotingsformat (Partner 8)'!H103+'Begrotingsformat (Partner 9)'!H103+'Begrotingsformat (Partner 10)'!H103</f>
        <v>0</v>
      </c>
      <c r="I139" s="102">
        <f>'Begrotingsformat (Partner 1)'!I141+'Begrotingsformat (Partner 2)'!I141+'Begrotingsformat (Partner 3)'!I141+'Begrotingsformat (Partner 4)'!I141+'Begrotingsformat (Partner 5)'!I141+'Begrotingsformat (Partner 6)'!I141+'Begrotingsformat (Partner 7)'!I141+'Begrotingsformat (Partner 8)'!I141+'Begrotingsformat (Partner 9)'!I141+'Begrotingsformat (Partner 10)'!I141</f>
        <v>0</v>
      </c>
      <c r="J139" s="14"/>
      <c r="K139" s="142">
        <f>'Begrotingsformat (Partner 1)'!K141+'Begrotingsformat (Partner 2)'!K141+'Begrotingsformat (Partner 3)'!K141+'Begrotingsformat (Partner 4)'!K141+'Begrotingsformat (Partner 5)'!K141+'Begrotingsformat (Partner 6)'!K141+'Begrotingsformat (Partner 7)'!K141+'Begrotingsformat (Partner 8)'!K141+'Begrotingsformat (Partner 9)'!K141+'Begrotingsformat (Partner 10)'!K141</f>
        <v>0</v>
      </c>
      <c r="L139" s="7"/>
      <c r="M139" s="15"/>
      <c r="N139" s="7"/>
      <c r="O139" s="49"/>
      <c r="P139" s="71"/>
      <c r="R139" s="78" t="str">
        <f t="shared" ref="R139:R141" si="77">$C139</f>
        <v>Activiteit 6.2, inzet eigen uren</v>
      </c>
      <c r="S139" s="1"/>
      <c r="T139" s="102">
        <f>'Begrotingsformat (Partner 1)'!T141+'Begrotingsformat (Partner 2)'!T141+'Begrotingsformat (Partner 3)'!T141+'Begrotingsformat (Partner 4)'!T141+'Begrotingsformat (Partner 5)'!T141+'Begrotingsformat (Partner 6)'!T141+'Begrotingsformat (Partner 7)'!T141+'Begrotingsformat (Partner 8)'!T141+'Begrotingsformat (Partner 9)'!T141+'Begrotingsformat (Partner 10)'!T141</f>
        <v>0</v>
      </c>
      <c r="U139" s="103"/>
      <c r="V139" s="14"/>
      <c r="W139" s="142">
        <f>'Begrotingsformat (Partner 1)'!W141+'Begrotingsformat (Partner 2)'!W141+'Begrotingsformat (Partner 3)'!W141+'Begrotingsformat (Partner 4)'!W141+'Begrotingsformat (Partner 5)'!W141+'Begrotingsformat (Partner 6)'!W141+'Begrotingsformat (Partner 7)'!W141+'Begrotingsformat (Partner 8)'!W141+'Begrotingsformat (Partner 9)'!W141+'Begrotingsformat (Partner 10)'!W141</f>
        <v>0</v>
      </c>
      <c r="X139" s="7"/>
      <c r="Y139" s="15"/>
      <c r="Z139" s="7"/>
      <c r="AA139" s="49"/>
      <c r="AB139" s="71"/>
      <c r="AD139" s="78" t="str">
        <f t="shared" ref="AD139:AD141" si="78">$C139</f>
        <v>Activiteit 6.2, inzet eigen uren</v>
      </c>
      <c r="AE139" s="1"/>
      <c r="AF139" s="102">
        <f>'Begrotingsformat (Partner 1)'!AF141+'Begrotingsformat (Partner 2)'!AF141+'Begrotingsformat (Partner 3)'!AF141+'Begrotingsformat (Partner 4)'!AF141+'Begrotingsformat (Partner 5)'!AF141+'Begrotingsformat (Partner 6)'!AF141+'Begrotingsformat (Partner 7)'!AF141+'Begrotingsformat (Partner 8)'!AF141+'Begrotingsformat (Partner 9)'!AF141+'Begrotingsformat (Partner 10)'!AF141</f>
        <v>0</v>
      </c>
      <c r="AG139" s="103"/>
      <c r="AH139" s="14"/>
      <c r="AI139" s="142">
        <f>'Begrotingsformat (Partner 1)'!AI141+'Begrotingsformat (Partner 2)'!AI141+'Begrotingsformat (Partner 3)'!AI141+'Begrotingsformat (Partner 4)'!AI141+'Begrotingsformat (Partner 5)'!AI141+'Begrotingsformat (Partner 6)'!AI141+'Begrotingsformat (Partner 7)'!AI141+'Begrotingsformat (Partner 8)'!AI141+'Begrotingsformat (Partner 9)'!AI141+'Begrotingsformat (Partner 10)'!AI141</f>
        <v>0</v>
      </c>
      <c r="AJ139" s="7"/>
      <c r="AK139" s="15"/>
      <c r="AL139" s="7"/>
      <c r="AM139" s="49"/>
      <c r="AN139" s="71"/>
      <c r="AP139" s="78" t="str">
        <f t="shared" ref="AP139:AP141" si="79">$C139</f>
        <v>Activiteit 6.2, inzet eigen uren</v>
      </c>
      <c r="AQ139" s="1"/>
      <c r="AR139" s="102">
        <f>'Begrotingsformat (Partner 1)'!AR141+'Begrotingsformat (Partner 2)'!AR141+'Begrotingsformat (Partner 3)'!AR141+'Begrotingsformat (Partner 4)'!AR141+'Begrotingsformat (Partner 5)'!AR141+'Begrotingsformat (Partner 6)'!AR141+'Begrotingsformat (Partner 7)'!AR141+'Begrotingsformat (Partner 8)'!AR141+'Begrotingsformat (Partner 9)'!AR141+'Begrotingsformat (Partner 10)'!AR141</f>
        <v>0</v>
      </c>
      <c r="AS139" s="103"/>
      <c r="AT139" s="14"/>
      <c r="AU139" s="142">
        <f>'Begrotingsformat (Partner 1)'!AU141+'Begrotingsformat (Partner 2)'!AU141+'Begrotingsformat (Partner 3)'!AU141+'Begrotingsformat (Partner 4)'!AU141+'Begrotingsformat (Partner 5)'!AU141+'Begrotingsformat (Partner 6)'!AU141+'Begrotingsformat (Partner 7)'!AU141+'Begrotingsformat (Partner 8)'!AU141+'Begrotingsformat (Partner 9)'!AU141+'Begrotingsformat (Partner 10)'!AU141</f>
        <v>0</v>
      </c>
      <c r="AV139" s="7"/>
      <c r="AW139" s="15"/>
      <c r="AX139" s="7"/>
      <c r="AY139" s="49"/>
      <c r="AZ139" s="71"/>
    </row>
    <row r="140" spans="3:52" s="2" customFormat="1" x14ac:dyDescent="0.2">
      <c r="C140" s="78" t="s">
        <v>92</v>
      </c>
      <c r="D140" s="109">
        <f t="shared" si="75"/>
        <v>0</v>
      </c>
      <c r="F140" s="78" t="str">
        <f t="shared" si="76"/>
        <v>Activiteit 6.3, inzet eigen uren</v>
      </c>
      <c r="G140" s="1"/>
      <c r="H140" s="102">
        <f>'Begrotingsformat (Partner 1)'!H104+'Begrotingsformat (Partner 2)'!H142+'Begrotingsformat (Partner 3)'!H104+'Begrotingsformat (Partner 4)'!H104+'Begrotingsformat (Partner 5)'!H104+'Begrotingsformat (Partner 6)'!H104+'Begrotingsformat (Partner 7)'!H104+'Begrotingsformat (Partner 8)'!H104+'Begrotingsformat (Partner 9)'!H104+'Begrotingsformat (Partner 10)'!H104</f>
        <v>0</v>
      </c>
      <c r="I140" s="102">
        <f>'Begrotingsformat (Partner 1)'!I142+'Begrotingsformat (Partner 2)'!I142+'Begrotingsformat (Partner 3)'!I142+'Begrotingsformat (Partner 4)'!I142+'Begrotingsformat (Partner 5)'!I142+'Begrotingsformat (Partner 6)'!I142+'Begrotingsformat (Partner 7)'!I142+'Begrotingsformat (Partner 8)'!I142+'Begrotingsformat (Partner 9)'!I142+'Begrotingsformat (Partner 10)'!I142</f>
        <v>0</v>
      </c>
      <c r="J140" s="14"/>
      <c r="K140" s="142">
        <f>'Begrotingsformat (Partner 1)'!K142+'Begrotingsformat (Partner 2)'!K142+'Begrotingsformat (Partner 3)'!K142+'Begrotingsformat (Partner 4)'!K142+'Begrotingsformat (Partner 5)'!K142+'Begrotingsformat (Partner 6)'!K142+'Begrotingsformat (Partner 7)'!K142+'Begrotingsformat (Partner 8)'!K142+'Begrotingsformat (Partner 9)'!K142+'Begrotingsformat (Partner 10)'!K142</f>
        <v>0</v>
      </c>
      <c r="L140" s="7"/>
      <c r="M140" s="15"/>
      <c r="N140" s="7"/>
      <c r="O140" s="49"/>
      <c r="P140" s="71"/>
      <c r="R140" s="78" t="str">
        <f t="shared" si="77"/>
        <v>Activiteit 6.3, inzet eigen uren</v>
      </c>
      <c r="S140" s="1"/>
      <c r="T140" s="102">
        <f>'Begrotingsformat (Partner 1)'!T142+'Begrotingsformat (Partner 2)'!T142+'Begrotingsformat (Partner 3)'!T142+'Begrotingsformat (Partner 4)'!T142+'Begrotingsformat (Partner 5)'!T142+'Begrotingsformat (Partner 6)'!T142+'Begrotingsformat (Partner 7)'!T142+'Begrotingsformat (Partner 8)'!T142+'Begrotingsformat (Partner 9)'!T142+'Begrotingsformat (Partner 10)'!T142</f>
        <v>0</v>
      </c>
      <c r="U140" s="103"/>
      <c r="V140" s="14"/>
      <c r="W140" s="142">
        <f>'Begrotingsformat (Partner 1)'!W142+'Begrotingsformat (Partner 2)'!W142+'Begrotingsformat (Partner 3)'!W142+'Begrotingsformat (Partner 4)'!W142+'Begrotingsformat (Partner 5)'!W142+'Begrotingsformat (Partner 6)'!W142+'Begrotingsformat (Partner 7)'!W142+'Begrotingsformat (Partner 8)'!W142+'Begrotingsformat (Partner 9)'!W142+'Begrotingsformat (Partner 10)'!W142</f>
        <v>0</v>
      </c>
      <c r="X140" s="7"/>
      <c r="Y140" s="15"/>
      <c r="Z140" s="7"/>
      <c r="AA140" s="49"/>
      <c r="AB140" s="71"/>
      <c r="AD140" s="78" t="str">
        <f t="shared" si="78"/>
        <v>Activiteit 6.3, inzet eigen uren</v>
      </c>
      <c r="AE140" s="1"/>
      <c r="AF140" s="102">
        <f>'Begrotingsformat (Partner 1)'!AF142+'Begrotingsformat (Partner 2)'!AF142+'Begrotingsformat (Partner 3)'!AF142+'Begrotingsformat (Partner 4)'!AF142+'Begrotingsformat (Partner 5)'!AF142+'Begrotingsformat (Partner 6)'!AF142+'Begrotingsformat (Partner 7)'!AF142+'Begrotingsformat (Partner 8)'!AF142+'Begrotingsformat (Partner 9)'!AF142+'Begrotingsformat (Partner 10)'!AF142</f>
        <v>0</v>
      </c>
      <c r="AG140" s="103"/>
      <c r="AH140" s="14"/>
      <c r="AI140" s="142">
        <f>'Begrotingsformat (Partner 1)'!AI142+'Begrotingsformat (Partner 2)'!AI142+'Begrotingsformat (Partner 3)'!AI142+'Begrotingsformat (Partner 4)'!AI142+'Begrotingsformat (Partner 5)'!AI142+'Begrotingsformat (Partner 6)'!AI142+'Begrotingsformat (Partner 7)'!AI142+'Begrotingsformat (Partner 8)'!AI142+'Begrotingsformat (Partner 9)'!AI142+'Begrotingsformat (Partner 10)'!AI142</f>
        <v>0</v>
      </c>
      <c r="AJ140" s="7"/>
      <c r="AK140" s="15"/>
      <c r="AL140" s="7"/>
      <c r="AM140" s="49"/>
      <c r="AN140" s="71"/>
      <c r="AP140" s="78" t="str">
        <f t="shared" si="79"/>
        <v>Activiteit 6.3, inzet eigen uren</v>
      </c>
      <c r="AQ140" s="1"/>
      <c r="AR140" s="102">
        <f>'Begrotingsformat (Partner 1)'!AR142+'Begrotingsformat (Partner 2)'!AR142+'Begrotingsformat (Partner 3)'!AR142+'Begrotingsformat (Partner 4)'!AR142+'Begrotingsformat (Partner 5)'!AR142+'Begrotingsformat (Partner 6)'!AR142+'Begrotingsformat (Partner 7)'!AR142+'Begrotingsformat (Partner 8)'!AR142+'Begrotingsformat (Partner 9)'!AR142+'Begrotingsformat (Partner 10)'!AR142</f>
        <v>0</v>
      </c>
      <c r="AS140" s="103"/>
      <c r="AT140" s="14"/>
      <c r="AU140" s="142">
        <f>'Begrotingsformat (Partner 1)'!AU142+'Begrotingsformat (Partner 2)'!AU142+'Begrotingsformat (Partner 3)'!AU142+'Begrotingsformat (Partner 4)'!AU142+'Begrotingsformat (Partner 5)'!AU142+'Begrotingsformat (Partner 6)'!AU142+'Begrotingsformat (Partner 7)'!AU142+'Begrotingsformat (Partner 8)'!AU142+'Begrotingsformat (Partner 9)'!AU142+'Begrotingsformat (Partner 10)'!AU142</f>
        <v>0</v>
      </c>
      <c r="AV140" s="7"/>
      <c r="AW140" s="15"/>
      <c r="AX140" s="7"/>
      <c r="AY140" s="49"/>
      <c r="AZ140" s="71"/>
    </row>
    <row r="141" spans="3:52" s="2" customFormat="1" x14ac:dyDescent="0.2">
      <c r="C141" s="78" t="s">
        <v>93</v>
      </c>
      <c r="D141" s="109">
        <f t="shared" si="75"/>
        <v>0</v>
      </c>
      <c r="F141" s="78" t="str">
        <f t="shared" si="76"/>
        <v>Activiteit 6.4, inzet eigen uren</v>
      </c>
      <c r="G141" s="1"/>
      <c r="H141" s="102">
        <f>'Begrotingsformat (Partner 1)'!H105+'Begrotingsformat (Partner 2)'!H143+'Begrotingsformat (Partner 3)'!H105+'Begrotingsformat (Partner 4)'!H105+'Begrotingsformat (Partner 5)'!H105+'Begrotingsformat (Partner 6)'!H105+'Begrotingsformat (Partner 7)'!H105+'Begrotingsformat (Partner 8)'!H105+'Begrotingsformat (Partner 9)'!H105+'Begrotingsformat (Partner 10)'!H105</f>
        <v>0</v>
      </c>
      <c r="I141" s="102">
        <f>'Begrotingsformat (Partner 1)'!I143+'Begrotingsformat (Partner 2)'!I143+'Begrotingsformat (Partner 3)'!I143+'Begrotingsformat (Partner 4)'!I143+'Begrotingsformat (Partner 5)'!I143+'Begrotingsformat (Partner 6)'!I143+'Begrotingsformat (Partner 7)'!I143+'Begrotingsformat (Partner 8)'!I143+'Begrotingsformat (Partner 9)'!I143+'Begrotingsformat (Partner 10)'!I143</f>
        <v>0</v>
      </c>
      <c r="J141" s="4"/>
      <c r="K141" s="142">
        <f>'Begrotingsformat (Partner 1)'!K143+'Begrotingsformat (Partner 2)'!K143+'Begrotingsformat (Partner 3)'!K143+'Begrotingsformat (Partner 4)'!K143+'Begrotingsformat (Partner 5)'!K143+'Begrotingsformat (Partner 6)'!K143+'Begrotingsformat (Partner 7)'!K143+'Begrotingsformat (Partner 8)'!K143+'Begrotingsformat (Partner 9)'!K143+'Begrotingsformat (Partner 10)'!K143</f>
        <v>0</v>
      </c>
      <c r="L141" s="7"/>
      <c r="M141" s="15"/>
      <c r="N141" s="7"/>
      <c r="O141" s="49"/>
      <c r="P141" s="71"/>
      <c r="R141" s="78" t="str">
        <f t="shared" si="77"/>
        <v>Activiteit 6.4, inzet eigen uren</v>
      </c>
      <c r="S141" s="1"/>
      <c r="T141" s="102">
        <f>'Begrotingsformat (Partner 1)'!T143+'Begrotingsformat (Partner 2)'!T143+'Begrotingsformat (Partner 3)'!T143+'Begrotingsformat (Partner 4)'!T143+'Begrotingsformat (Partner 5)'!T143+'Begrotingsformat (Partner 6)'!T143+'Begrotingsformat (Partner 7)'!T143+'Begrotingsformat (Partner 8)'!T143+'Begrotingsformat (Partner 9)'!T143+'Begrotingsformat (Partner 10)'!T143</f>
        <v>0</v>
      </c>
      <c r="U141" s="103"/>
      <c r="V141" s="4"/>
      <c r="W141" s="142">
        <f>'Begrotingsformat (Partner 1)'!W143+'Begrotingsformat (Partner 2)'!W143+'Begrotingsformat (Partner 3)'!W143+'Begrotingsformat (Partner 4)'!W143+'Begrotingsformat (Partner 5)'!W143+'Begrotingsformat (Partner 6)'!W143+'Begrotingsformat (Partner 7)'!W143+'Begrotingsformat (Partner 8)'!W143+'Begrotingsformat (Partner 9)'!W143+'Begrotingsformat (Partner 10)'!W143</f>
        <v>0</v>
      </c>
      <c r="X141" s="7"/>
      <c r="Y141" s="15"/>
      <c r="Z141" s="7"/>
      <c r="AA141" s="49"/>
      <c r="AB141" s="71"/>
      <c r="AD141" s="78" t="str">
        <f t="shared" si="78"/>
        <v>Activiteit 6.4, inzet eigen uren</v>
      </c>
      <c r="AE141" s="1"/>
      <c r="AF141" s="102">
        <f>'Begrotingsformat (Partner 1)'!AF143+'Begrotingsformat (Partner 2)'!AF143+'Begrotingsformat (Partner 3)'!AF143+'Begrotingsformat (Partner 4)'!AF143+'Begrotingsformat (Partner 5)'!AF143+'Begrotingsformat (Partner 6)'!AF143+'Begrotingsformat (Partner 7)'!AF143+'Begrotingsformat (Partner 8)'!AF143+'Begrotingsformat (Partner 9)'!AF143+'Begrotingsformat (Partner 10)'!AF143</f>
        <v>0</v>
      </c>
      <c r="AG141" s="103"/>
      <c r="AH141" s="4"/>
      <c r="AI141" s="142">
        <f>'Begrotingsformat (Partner 1)'!AI143+'Begrotingsformat (Partner 2)'!AI143+'Begrotingsformat (Partner 3)'!AI143+'Begrotingsformat (Partner 4)'!AI143+'Begrotingsformat (Partner 5)'!AI143+'Begrotingsformat (Partner 6)'!AI143+'Begrotingsformat (Partner 7)'!AI143+'Begrotingsformat (Partner 8)'!AI143+'Begrotingsformat (Partner 9)'!AI143+'Begrotingsformat (Partner 10)'!AI143</f>
        <v>0</v>
      </c>
      <c r="AJ141" s="7"/>
      <c r="AK141" s="15"/>
      <c r="AL141" s="7"/>
      <c r="AM141" s="49"/>
      <c r="AN141" s="71"/>
      <c r="AP141" s="78" t="str">
        <f t="shared" si="79"/>
        <v>Activiteit 6.4, inzet eigen uren</v>
      </c>
      <c r="AQ141" s="1"/>
      <c r="AR141" s="102">
        <f>'Begrotingsformat (Partner 1)'!AR143+'Begrotingsformat (Partner 2)'!AR143+'Begrotingsformat (Partner 3)'!AR143+'Begrotingsformat (Partner 4)'!AR143+'Begrotingsformat (Partner 5)'!AR143+'Begrotingsformat (Partner 6)'!AR143+'Begrotingsformat (Partner 7)'!AR143+'Begrotingsformat (Partner 8)'!AR143+'Begrotingsformat (Partner 9)'!AR143+'Begrotingsformat (Partner 10)'!AR143</f>
        <v>0</v>
      </c>
      <c r="AS141" s="103"/>
      <c r="AT141" s="4"/>
      <c r="AU141" s="142">
        <f>'Begrotingsformat (Partner 1)'!AU143+'Begrotingsformat (Partner 2)'!AU143+'Begrotingsformat (Partner 3)'!AU143+'Begrotingsformat (Partner 4)'!AU143+'Begrotingsformat (Partner 5)'!AU143+'Begrotingsformat (Partner 6)'!AU143+'Begrotingsformat (Partner 7)'!AU143+'Begrotingsformat (Partner 8)'!AU143+'Begrotingsformat (Partner 9)'!AU143+'Begrotingsformat (Partner 10)'!AU143</f>
        <v>0</v>
      </c>
      <c r="AV141" s="7"/>
      <c r="AW141" s="15"/>
      <c r="AX141" s="7"/>
      <c r="AY141" s="49"/>
      <c r="AZ141" s="71"/>
    </row>
    <row r="142" spans="3:52" s="2" customFormat="1" ht="4.5" customHeight="1" x14ac:dyDescent="0.2">
      <c r="C142" s="78"/>
      <c r="D142" s="110"/>
      <c r="F142" s="78"/>
      <c r="G142" s="6"/>
      <c r="H142" s="6"/>
      <c r="I142" s="6"/>
      <c r="J142" s="6"/>
      <c r="K142" s="84"/>
      <c r="L142" s="6"/>
      <c r="M142" s="6"/>
      <c r="N142" s="6"/>
      <c r="O142" s="50"/>
      <c r="P142" s="71"/>
      <c r="R142" s="78"/>
      <c r="S142" s="6"/>
      <c r="T142" s="6"/>
      <c r="U142" s="6"/>
      <c r="V142" s="6"/>
      <c r="W142" s="84"/>
      <c r="X142" s="6"/>
      <c r="Y142" s="6"/>
      <c r="Z142" s="6"/>
      <c r="AA142" s="50"/>
      <c r="AB142" s="71"/>
      <c r="AD142" s="78"/>
      <c r="AE142" s="6"/>
      <c r="AF142" s="6"/>
      <c r="AG142" s="6"/>
      <c r="AH142" s="6"/>
      <c r="AI142" s="84"/>
      <c r="AJ142" s="6"/>
      <c r="AK142" s="6"/>
      <c r="AL142" s="6"/>
      <c r="AM142" s="50"/>
      <c r="AN142" s="71"/>
      <c r="AP142" s="78"/>
      <c r="AQ142" s="6"/>
      <c r="AR142" s="6"/>
      <c r="AS142" s="6"/>
      <c r="AT142" s="6"/>
      <c r="AU142" s="84"/>
      <c r="AV142" s="6"/>
      <c r="AW142" s="6"/>
      <c r="AX142" s="6"/>
      <c r="AY142" s="50"/>
      <c r="AZ142" s="71"/>
    </row>
    <row r="143" spans="3:52" s="2" customFormat="1" x14ac:dyDescent="0.2">
      <c r="C143" s="78"/>
      <c r="D143" s="111">
        <f>SUM(D138:D141)</f>
        <v>0</v>
      </c>
      <c r="F143" s="78"/>
      <c r="J143" s="85" t="s">
        <v>26</v>
      </c>
      <c r="K143" s="87">
        <f>SUM(K138:K141)</f>
        <v>0</v>
      </c>
      <c r="L143" s="66"/>
      <c r="M143" s="17" t="e">
        <f>SUM(M84:M140)</f>
        <v>#REF!</v>
      </c>
      <c r="N143" s="66"/>
      <c r="O143" s="47"/>
      <c r="P143" s="71"/>
      <c r="R143" s="78"/>
      <c r="V143" s="85" t="s">
        <v>26</v>
      </c>
      <c r="W143" s="87">
        <f>SUM(W138:W141)</f>
        <v>0</v>
      </c>
      <c r="X143" s="66"/>
      <c r="Y143" s="17" t="e">
        <f>SUM(Y84:Y140)</f>
        <v>#REF!</v>
      </c>
      <c r="Z143" s="66"/>
      <c r="AA143" s="47"/>
      <c r="AB143" s="71"/>
      <c r="AD143" s="78"/>
      <c r="AH143" s="85" t="s">
        <v>26</v>
      </c>
      <c r="AI143" s="87">
        <f>SUM(AI138:AI141)</f>
        <v>0</v>
      </c>
      <c r="AJ143" s="66"/>
      <c r="AK143" s="17" t="e">
        <f>SUM(AK84:AK140)</f>
        <v>#REF!</v>
      </c>
      <c r="AL143" s="66"/>
      <c r="AM143" s="47"/>
      <c r="AN143" s="71"/>
      <c r="AP143" s="78"/>
      <c r="AT143" s="85" t="s">
        <v>26</v>
      </c>
      <c r="AU143" s="87">
        <f>SUM(AU138:AU141)</f>
        <v>0</v>
      </c>
      <c r="AV143" s="66"/>
      <c r="AW143" s="17" t="e">
        <f>SUM(AW84:AW140)</f>
        <v>#REF!</v>
      </c>
      <c r="AX143" s="66"/>
      <c r="AY143" s="47"/>
      <c r="AZ143" s="71"/>
    </row>
    <row r="144" spans="3:52" s="2" customFormat="1" x14ac:dyDescent="0.2">
      <c r="C144" s="78"/>
      <c r="D144" s="117"/>
      <c r="F144" s="78"/>
      <c r="G144" s="9" t="s">
        <v>21</v>
      </c>
      <c r="H144" s="9" t="s">
        <v>188</v>
      </c>
      <c r="I144" s="9" t="s">
        <v>189</v>
      </c>
      <c r="J144" s="4"/>
      <c r="K144" s="10"/>
      <c r="L144" s="10"/>
      <c r="M144" s="10"/>
      <c r="N144" s="10"/>
      <c r="O144" s="47"/>
      <c r="P144" s="71"/>
      <c r="R144" s="78"/>
      <c r="S144" s="9" t="s">
        <v>21</v>
      </c>
      <c r="T144" s="9" t="s">
        <v>188</v>
      </c>
      <c r="U144" s="9" t="s">
        <v>189</v>
      </c>
      <c r="V144" s="4"/>
      <c r="W144" s="10"/>
      <c r="X144" s="10"/>
      <c r="Y144" s="10"/>
      <c r="Z144" s="10"/>
      <c r="AA144" s="47"/>
      <c r="AB144" s="71"/>
      <c r="AD144" s="78"/>
      <c r="AE144" s="9" t="s">
        <v>21</v>
      </c>
      <c r="AF144" s="9" t="s">
        <v>188</v>
      </c>
      <c r="AG144" s="9" t="s">
        <v>189</v>
      </c>
      <c r="AH144" s="4"/>
      <c r="AI144" s="10"/>
      <c r="AJ144" s="10"/>
      <c r="AK144" s="10"/>
      <c r="AL144" s="10"/>
      <c r="AM144" s="47"/>
      <c r="AN144" s="71"/>
      <c r="AP144" s="78"/>
      <c r="AQ144" s="9" t="s">
        <v>21</v>
      </c>
      <c r="AR144" s="9" t="s">
        <v>188</v>
      </c>
      <c r="AS144" s="9" t="s">
        <v>189</v>
      </c>
      <c r="AT144" s="4"/>
      <c r="AU144" s="10"/>
      <c r="AV144" s="10"/>
      <c r="AW144" s="10"/>
      <c r="AX144" s="10"/>
      <c r="AY144" s="47"/>
      <c r="AZ144" s="71"/>
    </row>
    <row r="145" spans="3:52" s="2" customFormat="1" x14ac:dyDescent="0.2">
      <c r="C145" s="78" t="s">
        <v>159</v>
      </c>
      <c r="D145" s="109">
        <f>K145+W145+AI145+AU145</f>
        <v>0</v>
      </c>
      <c r="F145" s="78" t="str">
        <f>$C145</f>
        <v>Activiteit 6.1, inhuur</v>
      </c>
      <c r="G145" s="1"/>
      <c r="H145" s="102">
        <f>'Begrotingsformat (Partner 1)'!H109+'Begrotingsformat (Partner 2)'!H147+'Begrotingsformat (Partner 3)'!H109+'Begrotingsformat (Partner 4)'!H109+'Begrotingsformat (Partner 5)'!H109+'Begrotingsformat (Partner 6)'!H109+'Begrotingsformat (Partner 7)'!H109+'Begrotingsformat (Partner 8)'!H109+'Begrotingsformat (Partner 9)'!H109+'Begrotingsformat (Partner 10)'!H109</f>
        <v>0</v>
      </c>
      <c r="I145" s="102">
        <f>'Begrotingsformat (Partner 1)'!I147+'Begrotingsformat (Partner 2)'!I147+'Begrotingsformat (Partner 3)'!I147+'Begrotingsformat (Partner 4)'!I147+'Begrotingsformat (Partner 5)'!I147+'Begrotingsformat (Partner 6)'!I147+'Begrotingsformat (Partner 7)'!I147+'Begrotingsformat (Partner 8)'!I147+'Begrotingsformat (Partner 9)'!I147+'Begrotingsformat (Partner 10)'!I147</f>
        <v>0</v>
      </c>
      <c r="J145" s="4"/>
      <c r="K145" s="142">
        <f>'Begrotingsformat (Partner 1)'!K147+'Begrotingsformat (Partner 2)'!K147+'Begrotingsformat (Partner 3)'!K147+'Begrotingsformat (Partner 4)'!K147+'Begrotingsformat (Partner 5)'!K147+'Begrotingsformat (Partner 6)'!K147+'Begrotingsformat (Partner 7)'!K147+'Begrotingsformat (Partner 8)'!K147+'Begrotingsformat (Partner 9)'!K147+'Begrotingsformat (Partner 10)'!K147</f>
        <v>0</v>
      </c>
      <c r="L145" s="7"/>
      <c r="M145" s="15"/>
      <c r="N145" s="7"/>
      <c r="O145" s="49"/>
      <c r="P145" s="71"/>
      <c r="R145" s="78" t="str">
        <f>$C145</f>
        <v>Activiteit 6.1, inhuur</v>
      </c>
      <c r="S145" s="1"/>
      <c r="T145" s="102">
        <f>'Begrotingsformat (Partner 1)'!T147+'Begrotingsformat (Partner 2)'!T147+'Begrotingsformat (Partner 3)'!T147+'Begrotingsformat (Partner 4)'!T147+'Begrotingsformat (Partner 5)'!T147+'Begrotingsformat (Partner 6)'!T147+'Begrotingsformat (Partner 7)'!T147+'Begrotingsformat (Partner 8)'!T147+'Begrotingsformat (Partner 9)'!T147+'Begrotingsformat (Partner 10)'!T147</f>
        <v>0</v>
      </c>
      <c r="U145" s="103"/>
      <c r="V145" s="4"/>
      <c r="W145" s="142">
        <f>'Begrotingsformat (Partner 1)'!W147+'Begrotingsformat (Partner 2)'!W147+'Begrotingsformat (Partner 3)'!W147+'Begrotingsformat (Partner 4)'!W147+'Begrotingsformat (Partner 5)'!W147+'Begrotingsformat (Partner 6)'!W147+'Begrotingsformat (Partner 7)'!W147+'Begrotingsformat (Partner 8)'!W147+'Begrotingsformat (Partner 9)'!W147+'Begrotingsformat (Partner 10)'!W147</f>
        <v>0</v>
      </c>
      <c r="X145" s="7"/>
      <c r="Y145" s="15"/>
      <c r="Z145" s="7"/>
      <c r="AA145" s="49"/>
      <c r="AB145" s="71"/>
      <c r="AD145" s="78" t="str">
        <f>$C145</f>
        <v>Activiteit 6.1, inhuur</v>
      </c>
      <c r="AE145" s="1"/>
      <c r="AF145" s="102">
        <f>'Begrotingsformat (Partner 1)'!AF147+'Begrotingsformat (Partner 2)'!AF147+'Begrotingsformat (Partner 3)'!AF147+'Begrotingsformat (Partner 4)'!AF147+'Begrotingsformat (Partner 5)'!AF147+'Begrotingsformat (Partner 6)'!AF147+'Begrotingsformat (Partner 7)'!AF147+'Begrotingsformat (Partner 8)'!AF147+'Begrotingsformat (Partner 9)'!AF147+'Begrotingsformat (Partner 10)'!AF147</f>
        <v>0</v>
      </c>
      <c r="AG145" s="103"/>
      <c r="AH145" s="4"/>
      <c r="AI145" s="142">
        <f>'Begrotingsformat (Partner 1)'!AI147+'Begrotingsformat (Partner 2)'!AI147+'Begrotingsformat (Partner 3)'!AI147+'Begrotingsformat (Partner 4)'!AI147+'Begrotingsformat (Partner 5)'!AI147+'Begrotingsformat (Partner 6)'!AI147+'Begrotingsformat (Partner 7)'!AI147+'Begrotingsformat (Partner 8)'!AI147+'Begrotingsformat (Partner 9)'!AI147+'Begrotingsformat (Partner 10)'!AI147</f>
        <v>0</v>
      </c>
      <c r="AJ145" s="7"/>
      <c r="AK145" s="15"/>
      <c r="AL145" s="7"/>
      <c r="AM145" s="49"/>
      <c r="AN145" s="71"/>
      <c r="AP145" s="78" t="str">
        <f>$C145</f>
        <v>Activiteit 6.1, inhuur</v>
      </c>
      <c r="AQ145" s="1"/>
      <c r="AR145" s="102">
        <f>'Begrotingsformat (Partner 1)'!AR147+'Begrotingsformat (Partner 2)'!AR147+'Begrotingsformat (Partner 3)'!AR147+'Begrotingsformat (Partner 4)'!AR147+'Begrotingsformat (Partner 5)'!AR147+'Begrotingsformat (Partner 6)'!AR147+'Begrotingsformat (Partner 7)'!AR147+'Begrotingsformat (Partner 8)'!AR147+'Begrotingsformat (Partner 9)'!AR147+'Begrotingsformat (Partner 10)'!AR147</f>
        <v>0</v>
      </c>
      <c r="AS145" s="103"/>
      <c r="AT145" s="4"/>
      <c r="AU145" s="142">
        <f>'Begrotingsformat (Partner 1)'!AU147+'Begrotingsformat (Partner 2)'!AU147+'Begrotingsformat (Partner 3)'!AU147+'Begrotingsformat (Partner 4)'!AU147+'Begrotingsformat (Partner 5)'!AU147+'Begrotingsformat (Partner 6)'!AU147+'Begrotingsformat (Partner 7)'!AU147+'Begrotingsformat (Partner 8)'!AU147+'Begrotingsformat (Partner 9)'!AU147+'Begrotingsformat (Partner 10)'!AU147</f>
        <v>0</v>
      </c>
      <c r="AV145" s="7"/>
      <c r="AW145" s="15"/>
      <c r="AX145" s="7"/>
      <c r="AY145" s="49"/>
      <c r="AZ145" s="71"/>
    </row>
    <row r="146" spans="3:52" s="2" customFormat="1" x14ac:dyDescent="0.2">
      <c r="C146" s="78" t="s">
        <v>160</v>
      </c>
      <c r="D146" s="109">
        <f t="shared" ref="D146:D148" si="80">K146+W146+AI146+AU146</f>
        <v>0</v>
      </c>
      <c r="F146" s="78" t="str">
        <f t="shared" ref="F146:F148" si="81">$C146</f>
        <v>Activiteit 6.2, inhuur</v>
      </c>
      <c r="G146" s="1"/>
      <c r="H146" s="102">
        <f>'Begrotingsformat (Partner 1)'!H110+'Begrotingsformat (Partner 2)'!H148+'Begrotingsformat (Partner 3)'!H110+'Begrotingsformat (Partner 4)'!H110+'Begrotingsformat (Partner 5)'!H110+'Begrotingsformat (Partner 6)'!H110+'Begrotingsformat (Partner 7)'!H110+'Begrotingsformat (Partner 8)'!H110+'Begrotingsformat (Partner 9)'!H110+'Begrotingsformat (Partner 10)'!H110</f>
        <v>0</v>
      </c>
      <c r="I146" s="102">
        <f>'Begrotingsformat (Partner 1)'!I148+'Begrotingsformat (Partner 2)'!I148+'Begrotingsformat (Partner 3)'!I148+'Begrotingsformat (Partner 4)'!I148+'Begrotingsformat (Partner 5)'!I148+'Begrotingsformat (Partner 6)'!I148+'Begrotingsformat (Partner 7)'!I148+'Begrotingsformat (Partner 8)'!I148+'Begrotingsformat (Partner 9)'!I148+'Begrotingsformat (Partner 10)'!I148</f>
        <v>0</v>
      </c>
      <c r="J146" s="4"/>
      <c r="K146" s="142">
        <f>'Begrotingsformat (Partner 1)'!K148+'Begrotingsformat (Partner 2)'!K148+'Begrotingsformat (Partner 3)'!K148+'Begrotingsformat (Partner 4)'!K148+'Begrotingsformat (Partner 5)'!K148+'Begrotingsformat (Partner 6)'!K148+'Begrotingsformat (Partner 7)'!K148+'Begrotingsformat (Partner 8)'!K148+'Begrotingsformat (Partner 9)'!K148+'Begrotingsformat (Partner 10)'!K148</f>
        <v>0</v>
      </c>
      <c r="L146" s="7"/>
      <c r="M146" s="15"/>
      <c r="N146" s="7"/>
      <c r="O146" s="49"/>
      <c r="P146" s="71"/>
      <c r="R146" s="78" t="str">
        <f t="shared" ref="R146:R148" si="82">$C146</f>
        <v>Activiteit 6.2, inhuur</v>
      </c>
      <c r="S146" s="1"/>
      <c r="T146" s="102">
        <f>'Begrotingsformat (Partner 1)'!T148+'Begrotingsformat (Partner 2)'!T148+'Begrotingsformat (Partner 3)'!T148+'Begrotingsformat (Partner 4)'!T148+'Begrotingsformat (Partner 5)'!T148+'Begrotingsformat (Partner 6)'!T148+'Begrotingsformat (Partner 7)'!T148+'Begrotingsformat (Partner 8)'!T148+'Begrotingsformat (Partner 9)'!T148+'Begrotingsformat (Partner 10)'!T148</f>
        <v>0</v>
      </c>
      <c r="U146" s="103"/>
      <c r="V146" s="4"/>
      <c r="W146" s="142">
        <f>'Begrotingsformat (Partner 1)'!W148+'Begrotingsformat (Partner 2)'!W148+'Begrotingsformat (Partner 3)'!W148+'Begrotingsformat (Partner 4)'!W148+'Begrotingsformat (Partner 5)'!W148+'Begrotingsformat (Partner 6)'!W148+'Begrotingsformat (Partner 7)'!W148+'Begrotingsformat (Partner 8)'!W148+'Begrotingsformat (Partner 9)'!W148+'Begrotingsformat (Partner 10)'!W148</f>
        <v>0</v>
      </c>
      <c r="X146" s="7"/>
      <c r="Y146" s="15"/>
      <c r="Z146" s="7"/>
      <c r="AA146" s="49"/>
      <c r="AB146" s="71"/>
      <c r="AD146" s="78" t="str">
        <f t="shared" ref="AD146:AD148" si="83">$C146</f>
        <v>Activiteit 6.2, inhuur</v>
      </c>
      <c r="AE146" s="1"/>
      <c r="AF146" s="102">
        <f>'Begrotingsformat (Partner 1)'!AF148+'Begrotingsformat (Partner 2)'!AF148+'Begrotingsformat (Partner 3)'!AF148+'Begrotingsformat (Partner 4)'!AF148+'Begrotingsformat (Partner 5)'!AF148+'Begrotingsformat (Partner 6)'!AF148+'Begrotingsformat (Partner 7)'!AF148+'Begrotingsformat (Partner 8)'!AF148+'Begrotingsformat (Partner 9)'!AF148+'Begrotingsformat (Partner 10)'!AF148</f>
        <v>0</v>
      </c>
      <c r="AG146" s="103"/>
      <c r="AH146" s="4"/>
      <c r="AI146" s="142">
        <f>'Begrotingsformat (Partner 1)'!AI148+'Begrotingsformat (Partner 2)'!AI148+'Begrotingsformat (Partner 3)'!AI148+'Begrotingsformat (Partner 4)'!AI148+'Begrotingsformat (Partner 5)'!AI148+'Begrotingsformat (Partner 6)'!AI148+'Begrotingsformat (Partner 7)'!AI148+'Begrotingsformat (Partner 8)'!AI148+'Begrotingsformat (Partner 9)'!AI148+'Begrotingsformat (Partner 10)'!AI148</f>
        <v>0</v>
      </c>
      <c r="AJ146" s="7"/>
      <c r="AK146" s="15"/>
      <c r="AL146" s="7"/>
      <c r="AM146" s="49"/>
      <c r="AN146" s="71"/>
      <c r="AP146" s="78" t="str">
        <f t="shared" ref="AP146:AP148" si="84">$C146</f>
        <v>Activiteit 6.2, inhuur</v>
      </c>
      <c r="AQ146" s="1"/>
      <c r="AR146" s="102">
        <f>'Begrotingsformat (Partner 1)'!AR148+'Begrotingsformat (Partner 2)'!AR148+'Begrotingsformat (Partner 3)'!AR148+'Begrotingsformat (Partner 4)'!AR148+'Begrotingsformat (Partner 5)'!AR148+'Begrotingsformat (Partner 6)'!AR148+'Begrotingsformat (Partner 7)'!AR148+'Begrotingsformat (Partner 8)'!AR148+'Begrotingsformat (Partner 9)'!AR148+'Begrotingsformat (Partner 10)'!AR148</f>
        <v>0</v>
      </c>
      <c r="AS146" s="103"/>
      <c r="AT146" s="4"/>
      <c r="AU146" s="142">
        <f>'Begrotingsformat (Partner 1)'!AU148+'Begrotingsformat (Partner 2)'!AU148+'Begrotingsformat (Partner 3)'!AU148+'Begrotingsformat (Partner 4)'!AU148+'Begrotingsformat (Partner 5)'!AU148+'Begrotingsformat (Partner 6)'!AU148+'Begrotingsformat (Partner 7)'!AU148+'Begrotingsformat (Partner 8)'!AU148+'Begrotingsformat (Partner 9)'!AU148+'Begrotingsformat (Partner 10)'!AU148</f>
        <v>0</v>
      </c>
      <c r="AV146" s="7"/>
      <c r="AW146" s="15"/>
      <c r="AX146" s="7"/>
      <c r="AY146" s="49"/>
      <c r="AZ146" s="71"/>
    </row>
    <row r="147" spans="3:52" s="2" customFormat="1" x14ac:dyDescent="0.2">
      <c r="C147" s="78" t="s">
        <v>161</v>
      </c>
      <c r="D147" s="109">
        <f t="shared" si="80"/>
        <v>0</v>
      </c>
      <c r="F147" s="78" t="str">
        <f t="shared" si="81"/>
        <v>Activiteit 6.3, inhuur</v>
      </c>
      <c r="G147" s="1"/>
      <c r="H147" s="102">
        <f>'Begrotingsformat (Partner 1)'!H111+'Begrotingsformat (Partner 2)'!H149+'Begrotingsformat (Partner 3)'!H111+'Begrotingsformat (Partner 4)'!H111+'Begrotingsformat (Partner 5)'!H111+'Begrotingsformat (Partner 6)'!H111+'Begrotingsformat (Partner 7)'!H111+'Begrotingsformat (Partner 8)'!H111+'Begrotingsformat (Partner 9)'!H111+'Begrotingsformat (Partner 10)'!H111</f>
        <v>0</v>
      </c>
      <c r="I147" s="102">
        <f>'Begrotingsformat (Partner 1)'!I149+'Begrotingsformat (Partner 2)'!I149+'Begrotingsformat (Partner 3)'!I149+'Begrotingsformat (Partner 4)'!I149+'Begrotingsformat (Partner 5)'!I149+'Begrotingsformat (Partner 6)'!I149+'Begrotingsformat (Partner 7)'!I149+'Begrotingsformat (Partner 8)'!I149+'Begrotingsformat (Partner 9)'!I149+'Begrotingsformat (Partner 10)'!I149</f>
        <v>0</v>
      </c>
      <c r="J147" s="4"/>
      <c r="K147" s="142">
        <f>'Begrotingsformat (Partner 1)'!K149+'Begrotingsformat (Partner 2)'!K149+'Begrotingsformat (Partner 3)'!K149+'Begrotingsformat (Partner 4)'!K149+'Begrotingsformat (Partner 5)'!K149+'Begrotingsformat (Partner 6)'!K149+'Begrotingsformat (Partner 7)'!K149+'Begrotingsformat (Partner 8)'!K149+'Begrotingsformat (Partner 9)'!K149+'Begrotingsformat (Partner 10)'!K149</f>
        <v>0</v>
      </c>
      <c r="L147" s="7"/>
      <c r="M147" s="15"/>
      <c r="N147" s="7"/>
      <c r="O147" s="49"/>
      <c r="P147" s="71"/>
      <c r="R147" s="78" t="str">
        <f t="shared" si="82"/>
        <v>Activiteit 6.3, inhuur</v>
      </c>
      <c r="S147" s="1"/>
      <c r="T147" s="102">
        <f>'Begrotingsformat (Partner 1)'!T149+'Begrotingsformat (Partner 2)'!T149+'Begrotingsformat (Partner 3)'!T149+'Begrotingsformat (Partner 4)'!T149+'Begrotingsformat (Partner 5)'!T149+'Begrotingsformat (Partner 6)'!T149+'Begrotingsformat (Partner 7)'!T149+'Begrotingsformat (Partner 8)'!T149+'Begrotingsformat (Partner 9)'!T149+'Begrotingsformat (Partner 10)'!T149</f>
        <v>0</v>
      </c>
      <c r="U147" s="103"/>
      <c r="V147" s="4"/>
      <c r="W147" s="142">
        <f>'Begrotingsformat (Partner 1)'!W149+'Begrotingsformat (Partner 2)'!W149+'Begrotingsformat (Partner 3)'!W149+'Begrotingsformat (Partner 4)'!W149+'Begrotingsformat (Partner 5)'!W149+'Begrotingsformat (Partner 6)'!W149+'Begrotingsformat (Partner 7)'!W149+'Begrotingsformat (Partner 8)'!W149+'Begrotingsformat (Partner 9)'!W149+'Begrotingsformat (Partner 10)'!W149</f>
        <v>0</v>
      </c>
      <c r="X147" s="7"/>
      <c r="Y147" s="15"/>
      <c r="Z147" s="7"/>
      <c r="AA147" s="49"/>
      <c r="AB147" s="71"/>
      <c r="AD147" s="78" t="str">
        <f t="shared" si="83"/>
        <v>Activiteit 6.3, inhuur</v>
      </c>
      <c r="AE147" s="1"/>
      <c r="AF147" s="102">
        <f>'Begrotingsformat (Partner 1)'!AF149+'Begrotingsformat (Partner 2)'!AF149+'Begrotingsformat (Partner 3)'!AF149+'Begrotingsformat (Partner 4)'!AF149+'Begrotingsformat (Partner 5)'!AF149+'Begrotingsformat (Partner 6)'!AF149+'Begrotingsformat (Partner 7)'!AF149+'Begrotingsformat (Partner 8)'!AF149+'Begrotingsformat (Partner 9)'!AF149+'Begrotingsformat (Partner 10)'!AF149</f>
        <v>0</v>
      </c>
      <c r="AG147" s="103"/>
      <c r="AH147" s="4"/>
      <c r="AI147" s="142">
        <f>'Begrotingsformat (Partner 1)'!AI149+'Begrotingsformat (Partner 2)'!AI149+'Begrotingsformat (Partner 3)'!AI149+'Begrotingsformat (Partner 4)'!AI149+'Begrotingsformat (Partner 5)'!AI149+'Begrotingsformat (Partner 6)'!AI149+'Begrotingsformat (Partner 7)'!AI149+'Begrotingsformat (Partner 8)'!AI149+'Begrotingsformat (Partner 9)'!AI149+'Begrotingsformat (Partner 10)'!AI149</f>
        <v>0</v>
      </c>
      <c r="AJ147" s="7"/>
      <c r="AK147" s="15"/>
      <c r="AL147" s="7"/>
      <c r="AM147" s="49"/>
      <c r="AN147" s="71"/>
      <c r="AP147" s="78" t="str">
        <f t="shared" si="84"/>
        <v>Activiteit 6.3, inhuur</v>
      </c>
      <c r="AQ147" s="1"/>
      <c r="AR147" s="102">
        <f>'Begrotingsformat (Partner 1)'!AR149+'Begrotingsformat (Partner 2)'!AR149+'Begrotingsformat (Partner 3)'!AR149+'Begrotingsformat (Partner 4)'!AR149+'Begrotingsformat (Partner 5)'!AR149+'Begrotingsformat (Partner 6)'!AR149+'Begrotingsformat (Partner 7)'!AR149+'Begrotingsformat (Partner 8)'!AR149+'Begrotingsformat (Partner 9)'!AR149+'Begrotingsformat (Partner 10)'!AR149</f>
        <v>0</v>
      </c>
      <c r="AS147" s="103"/>
      <c r="AT147" s="4"/>
      <c r="AU147" s="142">
        <f>'Begrotingsformat (Partner 1)'!AU149+'Begrotingsformat (Partner 2)'!AU149+'Begrotingsformat (Partner 3)'!AU149+'Begrotingsformat (Partner 4)'!AU149+'Begrotingsformat (Partner 5)'!AU149+'Begrotingsformat (Partner 6)'!AU149+'Begrotingsformat (Partner 7)'!AU149+'Begrotingsformat (Partner 8)'!AU149+'Begrotingsformat (Partner 9)'!AU149+'Begrotingsformat (Partner 10)'!AU149</f>
        <v>0</v>
      </c>
      <c r="AV147" s="7"/>
      <c r="AW147" s="15"/>
      <c r="AX147" s="7"/>
      <c r="AY147" s="49"/>
      <c r="AZ147" s="71"/>
    </row>
    <row r="148" spans="3:52" s="2" customFormat="1" x14ac:dyDescent="0.2">
      <c r="C148" s="78" t="s">
        <v>162</v>
      </c>
      <c r="D148" s="109">
        <f t="shared" si="80"/>
        <v>0</v>
      </c>
      <c r="F148" s="78" t="str">
        <f t="shared" si="81"/>
        <v>Activiteit 6.4, inhuur</v>
      </c>
      <c r="G148" s="1"/>
      <c r="H148" s="102">
        <f>'Begrotingsformat (Partner 1)'!H112+'Begrotingsformat (Partner 2)'!H150+'Begrotingsformat (Partner 3)'!H112+'Begrotingsformat (Partner 4)'!H112+'Begrotingsformat (Partner 5)'!H112+'Begrotingsformat (Partner 6)'!H112+'Begrotingsformat (Partner 7)'!H112+'Begrotingsformat (Partner 8)'!H112+'Begrotingsformat (Partner 9)'!H112+'Begrotingsformat (Partner 10)'!H112</f>
        <v>0</v>
      </c>
      <c r="I148" s="102">
        <f>'Begrotingsformat (Partner 1)'!I150+'Begrotingsformat (Partner 2)'!I150+'Begrotingsformat (Partner 3)'!I150+'Begrotingsformat (Partner 4)'!I150+'Begrotingsformat (Partner 5)'!I150+'Begrotingsformat (Partner 6)'!I150+'Begrotingsformat (Partner 7)'!I150+'Begrotingsformat (Partner 8)'!I150+'Begrotingsformat (Partner 9)'!I150+'Begrotingsformat (Partner 10)'!I150</f>
        <v>0</v>
      </c>
      <c r="J148" s="4"/>
      <c r="K148" s="142">
        <f>'Begrotingsformat (Partner 1)'!K150+'Begrotingsformat (Partner 2)'!K150+'Begrotingsformat (Partner 3)'!K150+'Begrotingsformat (Partner 4)'!K150+'Begrotingsformat (Partner 5)'!K150+'Begrotingsformat (Partner 6)'!K150+'Begrotingsformat (Partner 7)'!K150+'Begrotingsformat (Partner 8)'!K150+'Begrotingsformat (Partner 9)'!K150+'Begrotingsformat (Partner 10)'!K150</f>
        <v>0</v>
      </c>
      <c r="L148" s="7"/>
      <c r="M148" s="15"/>
      <c r="N148" s="7"/>
      <c r="O148" s="49"/>
      <c r="P148" s="71"/>
      <c r="R148" s="78" t="str">
        <f t="shared" si="82"/>
        <v>Activiteit 6.4, inhuur</v>
      </c>
      <c r="S148" s="1"/>
      <c r="T148" s="102">
        <f>'Begrotingsformat (Partner 1)'!T150+'Begrotingsformat (Partner 2)'!T150+'Begrotingsformat (Partner 3)'!T150+'Begrotingsformat (Partner 4)'!T150+'Begrotingsformat (Partner 5)'!T150+'Begrotingsformat (Partner 6)'!T150+'Begrotingsformat (Partner 7)'!T150+'Begrotingsformat (Partner 8)'!T150+'Begrotingsformat (Partner 9)'!T150+'Begrotingsformat (Partner 10)'!T150</f>
        <v>0</v>
      </c>
      <c r="U148" s="103"/>
      <c r="V148" s="4"/>
      <c r="W148" s="142">
        <f>'Begrotingsformat (Partner 1)'!W150+'Begrotingsformat (Partner 2)'!W150+'Begrotingsformat (Partner 3)'!W150+'Begrotingsformat (Partner 4)'!W150+'Begrotingsformat (Partner 5)'!W150+'Begrotingsformat (Partner 6)'!W150+'Begrotingsformat (Partner 7)'!W150+'Begrotingsformat (Partner 8)'!W150+'Begrotingsformat (Partner 9)'!W150+'Begrotingsformat (Partner 10)'!W150</f>
        <v>0</v>
      </c>
      <c r="X148" s="7"/>
      <c r="Y148" s="15"/>
      <c r="Z148" s="7"/>
      <c r="AA148" s="49"/>
      <c r="AB148" s="71"/>
      <c r="AD148" s="78" t="str">
        <f t="shared" si="83"/>
        <v>Activiteit 6.4, inhuur</v>
      </c>
      <c r="AE148" s="1"/>
      <c r="AF148" s="102">
        <f>'Begrotingsformat (Partner 1)'!AF150+'Begrotingsformat (Partner 2)'!AF150+'Begrotingsformat (Partner 3)'!AF150+'Begrotingsformat (Partner 4)'!AF150+'Begrotingsformat (Partner 5)'!AF150+'Begrotingsformat (Partner 6)'!AF150+'Begrotingsformat (Partner 7)'!AF150+'Begrotingsformat (Partner 8)'!AF150+'Begrotingsformat (Partner 9)'!AF150+'Begrotingsformat (Partner 10)'!AF150</f>
        <v>0</v>
      </c>
      <c r="AG148" s="103"/>
      <c r="AH148" s="4"/>
      <c r="AI148" s="142">
        <f>'Begrotingsformat (Partner 1)'!AI150+'Begrotingsformat (Partner 2)'!AI150+'Begrotingsformat (Partner 3)'!AI150+'Begrotingsformat (Partner 4)'!AI150+'Begrotingsformat (Partner 5)'!AI150+'Begrotingsformat (Partner 6)'!AI150+'Begrotingsformat (Partner 7)'!AI150+'Begrotingsformat (Partner 8)'!AI150+'Begrotingsformat (Partner 9)'!AI150+'Begrotingsformat (Partner 10)'!AI150</f>
        <v>0</v>
      </c>
      <c r="AJ148" s="7"/>
      <c r="AK148" s="15"/>
      <c r="AL148" s="7"/>
      <c r="AM148" s="49"/>
      <c r="AN148" s="71"/>
      <c r="AP148" s="78" t="str">
        <f t="shared" si="84"/>
        <v>Activiteit 6.4, inhuur</v>
      </c>
      <c r="AQ148" s="1"/>
      <c r="AR148" s="102">
        <f>'Begrotingsformat (Partner 1)'!AR150+'Begrotingsformat (Partner 2)'!AR150+'Begrotingsformat (Partner 3)'!AR150+'Begrotingsformat (Partner 4)'!AR150+'Begrotingsformat (Partner 5)'!AR150+'Begrotingsformat (Partner 6)'!AR150+'Begrotingsformat (Partner 7)'!AR150+'Begrotingsformat (Partner 8)'!AR150+'Begrotingsformat (Partner 9)'!AR150+'Begrotingsformat (Partner 10)'!AR150</f>
        <v>0</v>
      </c>
      <c r="AS148" s="103"/>
      <c r="AT148" s="4"/>
      <c r="AU148" s="142">
        <f>'Begrotingsformat (Partner 1)'!AU150+'Begrotingsformat (Partner 2)'!AU150+'Begrotingsformat (Partner 3)'!AU150+'Begrotingsformat (Partner 4)'!AU150+'Begrotingsformat (Partner 5)'!AU150+'Begrotingsformat (Partner 6)'!AU150+'Begrotingsformat (Partner 7)'!AU150+'Begrotingsformat (Partner 8)'!AU150+'Begrotingsformat (Partner 9)'!AU150+'Begrotingsformat (Partner 10)'!AU150</f>
        <v>0</v>
      </c>
      <c r="AV148" s="7"/>
      <c r="AW148" s="15"/>
      <c r="AX148" s="7"/>
      <c r="AY148" s="49"/>
      <c r="AZ148" s="71"/>
    </row>
    <row r="149" spans="3:52" s="2" customFormat="1" ht="4.1500000000000004" customHeight="1" x14ac:dyDescent="0.2">
      <c r="C149" s="75"/>
      <c r="D149" s="118"/>
      <c r="F149" s="75"/>
      <c r="J149" s="4"/>
      <c r="K149" s="7"/>
      <c r="L149" s="7"/>
      <c r="M149" s="7"/>
      <c r="N149" s="7"/>
      <c r="O149" s="47"/>
      <c r="P149" s="71"/>
      <c r="R149" s="75"/>
      <c r="V149" s="4"/>
      <c r="W149" s="7"/>
      <c r="X149" s="7"/>
      <c r="Y149" s="7"/>
      <c r="Z149" s="7"/>
      <c r="AA149" s="47"/>
      <c r="AB149" s="71"/>
      <c r="AD149" s="75"/>
      <c r="AH149" s="4"/>
      <c r="AI149" s="7"/>
      <c r="AJ149" s="7"/>
      <c r="AK149" s="7"/>
      <c r="AL149" s="7"/>
      <c r="AM149" s="47"/>
      <c r="AN149" s="71"/>
      <c r="AP149" s="75"/>
      <c r="AT149" s="4"/>
      <c r="AU149" s="7"/>
      <c r="AV149" s="7"/>
      <c r="AW149" s="7"/>
      <c r="AX149" s="7"/>
      <c r="AY149" s="47"/>
      <c r="AZ149" s="71"/>
    </row>
    <row r="150" spans="3:52" s="2" customFormat="1" x14ac:dyDescent="0.2">
      <c r="C150" s="75"/>
      <c r="D150" s="111">
        <f>SUM(D145:D148)</f>
        <v>0</v>
      </c>
      <c r="F150" s="75"/>
      <c r="J150" s="85" t="s">
        <v>26</v>
      </c>
      <c r="K150" s="87">
        <f>SUM(K145:K148)</f>
        <v>0</v>
      </c>
      <c r="L150" s="66"/>
      <c r="M150" s="17" t="e">
        <f>SUM(M138:M148)</f>
        <v>#REF!</v>
      </c>
      <c r="N150" s="66"/>
      <c r="O150" s="47"/>
      <c r="P150" s="71"/>
      <c r="R150" s="75"/>
      <c r="V150" s="85" t="s">
        <v>26</v>
      </c>
      <c r="W150" s="87">
        <f>SUM(W145:W148)</f>
        <v>0</v>
      </c>
      <c r="X150" s="66"/>
      <c r="Y150" s="17" t="e">
        <f>SUM(Y138:Y148)</f>
        <v>#REF!</v>
      </c>
      <c r="Z150" s="66"/>
      <c r="AA150" s="47"/>
      <c r="AB150" s="71"/>
      <c r="AD150" s="75"/>
      <c r="AH150" s="85" t="s">
        <v>26</v>
      </c>
      <c r="AI150" s="87">
        <f>SUM(AI145:AI148)</f>
        <v>0</v>
      </c>
      <c r="AJ150" s="66"/>
      <c r="AK150" s="17" t="e">
        <f>SUM(AK138:AK148)</f>
        <v>#REF!</v>
      </c>
      <c r="AL150" s="66"/>
      <c r="AM150" s="47"/>
      <c r="AN150" s="71"/>
      <c r="AP150" s="75"/>
      <c r="AT150" s="85" t="s">
        <v>26</v>
      </c>
      <c r="AU150" s="87">
        <f>SUM(AU145:AU148)</f>
        <v>0</v>
      </c>
      <c r="AV150" s="66"/>
      <c r="AW150" s="17" t="e">
        <f>SUM(AW138:AW148)</f>
        <v>#REF!</v>
      </c>
      <c r="AX150" s="66"/>
      <c r="AY150" s="47"/>
      <c r="AZ150" s="71"/>
    </row>
    <row r="151" spans="3:52" s="2" customFormat="1" x14ac:dyDescent="0.2">
      <c r="C151" s="75"/>
      <c r="D151" s="117"/>
      <c r="F151" s="75"/>
      <c r="G151" s="92" t="s">
        <v>21</v>
      </c>
      <c r="H151" s="2" t="s">
        <v>22</v>
      </c>
      <c r="I151" s="2" t="s">
        <v>59</v>
      </c>
      <c r="J151" s="4"/>
      <c r="K151" s="10"/>
      <c r="L151" s="66"/>
      <c r="M151" s="17"/>
      <c r="N151" s="66"/>
      <c r="O151" s="47"/>
      <c r="P151" s="71"/>
      <c r="R151" s="75"/>
      <c r="S151" s="92" t="s">
        <v>21</v>
      </c>
      <c r="T151" s="2" t="s">
        <v>22</v>
      </c>
      <c r="U151" s="2" t="s">
        <v>59</v>
      </c>
      <c r="V151" s="4"/>
      <c r="W151" s="10"/>
      <c r="X151" s="66"/>
      <c r="Y151" s="17"/>
      <c r="Z151" s="66"/>
      <c r="AA151" s="47"/>
      <c r="AB151" s="71"/>
      <c r="AD151" s="75"/>
      <c r="AE151" s="92" t="s">
        <v>21</v>
      </c>
      <c r="AF151" s="2" t="s">
        <v>22</v>
      </c>
      <c r="AG151" s="2" t="s">
        <v>59</v>
      </c>
      <c r="AH151" s="4"/>
      <c r="AI151" s="10"/>
      <c r="AJ151" s="66"/>
      <c r="AK151" s="17"/>
      <c r="AL151" s="66"/>
      <c r="AM151" s="47"/>
      <c r="AN151" s="71"/>
      <c r="AP151" s="75"/>
      <c r="AQ151" s="92" t="s">
        <v>21</v>
      </c>
      <c r="AR151" s="2" t="s">
        <v>22</v>
      </c>
      <c r="AS151" s="2" t="s">
        <v>59</v>
      </c>
      <c r="AT151" s="4"/>
      <c r="AU151" s="10"/>
      <c r="AV151" s="66"/>
      <c r="AW151" s="17"/>
      <c r="AX151" s="66"/>
      <c r="AY151" s="47"/>
      <c r="AZ151" s="71"/>
    </row>
    <row r="152" spans="3:52" s="2" customFormat="1" x14ac:dyDescent="0.2">
      <c r="C152" s="119" t="s">
        <v>206</v>
      </c>
      <c r="D152" s="109">
        <f>K152+W152+AI152+AU152</f>
        <v>0</v>
      </c>
      <c r="F152" s="78" t="str">
        <f>$C152</f>
        <v>Activiteit 6.1, kosten</v>
      </c>
      <c r="G152" s="1"/>
      <c r="H152" s="102">
        <f>'Begrotingsformat (Partner 1)'!H154+'Begrotingsformat (Partner 2)'!H154+'Begrotingsformat (Partner 3)'!H154+'Begrotingsformat (Partner 4)'!H154+'Begrotingsformat (Partner 5)'!H154+'Begrotingsformat (Partner 6)'!H154+'Begrotingsformat (Partner 7)'!H154+'Begrotingsformat (Partner 8)'!H154+'Begrotingsformat (Partner 9)'!H154+'Begrotingsformat (Partner 10)'!H154</f>
        <v>0</v>
      </c>
      <c r="I152" s="103"/>
      <c r="J152" s="85"/>
      <c r="K152" s="142">
        <f>'Begrotingsformat (Partner 1)'!K154+'Begrotingsformat (Partner 2)'!K154+'Begrotingsformat (Partner 3)'!K154+'Begrotingsformat (Partner 4)'!K154+'Begrotingsformat (Partner 5)'!K154+'Begrotingsformat (Partner 6)'!K154+'Begrotingsformat (Partner 7)'!K154+'Begrotingsformat (Partner 8)'!K154+'Begrotingsformat (Partner 9)'!K154+'Begrotingsformat (Partner 10)'!K154</f>
        <v>0</v>
      </c>
      <c r="L152" s="66"/>
      <c r="M152" s="17"/>
      <c r="N152" s="66"/>
      <c r="O152" s="49"/>
      <c r="P152" s="71"/>
      <c r="R152" s="78" t="str">
        <f>$C152</f>
        <v>Activiteit 6.1, kosten</v>
      </c>
      <c r="S152" s="1"/>
      <c r="T152" s="102">
        <f>'Begrotingsformat (Partner 1)'!T154+'Begrotingsformat (Partner 2)'!T154+'Begrotingsformat (Partner 3)'!T154+'Begrotingsformat (Partner 4)'!T154+'Begrotingsformat (Partner 5)'!T154+'Begrotingsformat (Partner 6)'!T154+'Begrotingsformat (Partner 7)'!T154+'Begrotingsformat (Partner 8)'!T154+'Begrotingsformat (Partner 9)'!T154+'Begrotingsformat (Partner 10)'!T154</f>
        <v>0</v>
      </c>
      <c r="U152" s="103"/>
      <c r="V152" s="85"/>
      <c r="W152" s="142">
        <f>'Begrotingsformat (Partner 1)'!W154+'Begrotingsformat (Partner 2)'!W154+'Begrotingsformat (Partner 3)'!W154+'Begrotingsformat (Partner 4)'!W154+'Begrotingsformat (Partner 5)'!W154+'Begrotingsformat (Partner 6)'!W154+'Begrotingsformat (Partner 7)'!W154+'Begrotingsformat (Partner 8)'!W154+'Begrotingsformat (Partner 9)'!W154+'Begrotingsformat (Partner 10)'!W154</f>
        <v>0</v>
      </c>
      <c r="X152" s="66"/>
      <c r="Y152" s="17"/>
      <c r="Z152" s="66"/>
      <c r="AA152" s="49"/>
      <c r="AB152" s="71"/>
      <c r="AD152" s="78" t="str">
        <f>$C152</f>
        <v>Activiteit 6.1, kosten</v>
      </c>
      <c r="AE152" s="1"/>
      <c r="AF152" s="102">
        <f>'Begrotingsformat (Partner 1)'!AF154+'Begrotingsformat (Partner 2)'!AF154+'Begrotingsformat (Partner 3)'!AF154+'Begrotingsformat (Partner 4)'!AF154+'Begrotingsformat (Partner 5)'!AF154+'Begrotingsformat (Partner 6)'!AF154+'Begrotingsformat (Partner 7)'!AF154+'Begrotingsformat (Partner 8)'!AF154+'Begrotingsformat (Partner 9)'!AF154+'Begrotingsformat (Partner 10)'!AF154</f>
        <v>0</v>
      </c>
      <c r="AG152" s="103"/>
      <c r="AH152" s="85"/>
      <c r="AI152" s="142">
        <f>'Begrotingsformat (Partner 1)'!AI154+'Begrotingsformat (Partner 2)'!AI154+'Begrotingsformat (Partner 3)'!AI154+'Begrotingsformat (Partner 4)'!AI154+'Begrotingsformat (Partner 5)'!AI154+'Begrotingsformat (Partner 6)'!AI154+'Begrotingsformat (Partner 7)'!AI154+'Begrotingsformat (Partner 8)'!AI154+'Begrotingsformat (Partner 9)'!AI154+'Begrotingsformat (Partner 10)'!AI154</f>
        <v>0</v>
      </c>
      <c r="AJ152" s="66"/>
      <c r="AK152" s="17"/>
      <c r="AL152" s="66"/>
      <c r="AM152" s="49"/>
      <c r="AN152" s="71"/>
      <c r="AP152" s="78" t="str">
        <f>$C152</f>
        <v>Activiteit 6.1, kosten</v>
      </c>
      <c r="AQ152" s="1"/>
      <c r="AR152" s="102">
        <f>'Begrotingsformat (Partner 1)'!AR154+'Begrotingsformat (Partner 2)'!AR154+'Begrotingsformat (Partner 3)'!AR154+'Begrotingsformat (Partner 4)'!AR154+'Begrotingsformat (Partner 5)'!AR154+'Begrotingsformat (Partner 6)'!AR154+'Begrotingsformat (Partner 7)'!AR154+'Begrotingsformat (Partner 8)'!AR154+'Begrotingsformat (Partner 9)'!AR154+'Begrotingsformat (Partner 10)'!AR154</f>
        <v>0</v>
      </c>
      <c r="AS152" s="103"/>
      <c r="AT152" s="85"/>
      <c r="AU152" s="142">
        <f>'Begrotingsformat (Partner 1)'!AU154+'Begrotingsformat (Partner 2)'!AU154+'Begrotingsformat (Partner 3)'!AU154+'Begrotingsformat (Partner 4)'!AU154+'Begrotingsformat (Partner 5)'!AU154+'Begrotingsformat (Partner 6)'!AU154+'Begrotingsformat (Partner 7)'!AU154+'Begrotingsformat (Partner 8)'!AU154+'Begrotingsformat (Partner 9)'!AU154+'Begrotingsformat (Partner 10)'!AU154</f>
        <v>0</v>
      </c>
      <c r="AV152" s="66"/>
      <c r="AW152" s="17"/>
      <c r="AX152" s="66"/>
      <c r="AY152" s="49"/>
      <c r="AZ152" s="71"/>
    </row>
    <row r="153" spans="3:52" s="2" customFormat="1" x14ac:dyDescent="0.2">
      <c r="C153" s="119" t="s">
        <v>207</v>
      </c>
      <c r="D153" s="109">
        <f t="shared" ref="D153:D155" si="85">K153+W153+AI153+AU153</f>
        <v>0</v>
      </c>
      <c r="F153" s="78" t="str">
        <f t="shared" ref="F153:F155" si="86">$C153</f>
        <v>Activiteit 6.2, kosten</v>
      </c>
      <c r="G153" s="1"/>
      <c r="H153" s="102">
        <f>'Begrotingsformat (Partner 1)'!H155+'Begrotingsformat (Partner 2)'!H155+'Begrotingsformat (Partner 3)'!H155+'Begrotingsformat (Partner 4)'!H155+'Begrotingsformat (Partner 5)'!H155+'Begrotingsformat (Partner 6)'!H155+'Begrotingsformat (Partner 7)'!H155+'Begrotingsformat (Partner 8)'!H155+'Begrotingsformat (Partner 9)'!H155+'Begrotingsformat (Partner 10)'!H155</f>
        <v>0</v>
      </c>
      <c r="I153" s="103"/>
      <c r="J153" s="85"/>
      <c r="K153" s="142">
        <f>'Begrotingsformat (Partner 1)'!K155+'Begrotingsformat (Partner 2)'!K155+'Begrotingsformat (Partner 3)'!K155+'Begrotingsformat (Partner 4)'!K155+'Begrotingsformat (Partner 5)'!K155+'Begrotingsformat (Partner 6)'!K155+'Begrotingsformat (Partner 7)'!K155+'Begrotingsformat (Partner 8)'!K155+'Begrotingsformat (Partner 9)'!K155+'Begrotingsformat (Partner 10)'!K155</f>
        <v>0</v>
      </c>
      <c r="L153" s="66"/>
      <c r="M153" s="17"/>
      <c r="N153" s="66"/>
      <c r="O153" s="49"/>
      <c r="P153" s="71"/>
      <c r="R153" s="78" t="str">
        <f t="shared" ref="R153:R155" si="87">$C153</f>
        <v>Activiteit 6.2, kosten</v>
      </c>
      <c r="S153" s="1"/>
      <c r="T153" s="102">
        <f>'Begrotingsformat (Partner 1)'!T155+'Begrotingsformat (Partner 2)'!T155+'Begrotingsformat (Partner 3)'!T155+'Begrotingsformat (Partner 4)'!T155+'Begrotingsformat (Partner 5)'!T155+'Begrotingsformat (Partner 6)'!T155+'Begrotingsformat (Partner 7)'!T155+'Begrotingsformat (Partner 8)'!T155+'Begrotingsformat (Partner 9)'!T155+'Begrotingsformat (Partner 10)'!T155</f>
        <v>0</v>
      </c>
      <c r="U153" s="103"/>
      <c r="V153" s="85"/>
      <c r="W153" s="142">
        <f>'Begrotingsformat (Partner 1)'!W155+'Begrotingsformat (Partner 2)'!W155+'Begrotingsformat (Partner 3)'!W155+'Begrotingsformat (Partner 4)'!W155+'Begrotingsformat (Partner 5)'!W155+'Begrotingsformat (Partner 6)'!W155+'Begrotingsformat (Partner 7)'!W155+'Begrotingsformat (Partner 8)'!W155+'Begrotingsformat (Partner 9)'!W155+'Begrotingsformat (Partner 10)'!W155</f>
        <v>0</v>
      </c>
      <c r="X153" s="66"/>
      <c r="Y153" s="17"/>
      <c r="Z153" s="66"/>
      <c r="AA153" s="49"/>
      <c r="AB153" s="71"/>
      <c r="AD153" s="78" t="str">
        <f t="shared" ref="AD153:AD155" si="88">$C153</f>
        <v>Activiteit 6.2, kosten</v>
      </c>
      <c r="AE153" s="1"/>
      <c r="AF153" s="102">
        <f>'Begrotingsformat (Partner 1)'!AF155+'Begrotingsformat (Partner 2)'!AF155+'Begrotingsformat (Partner 3)'!AF155+'Begrotingsformat (Partner 4)'!AF155+'Begrotingsformat (Partner 5)'!AF155+'Begrotingsformat (Partner 6)'!AF155+'Begrotingsformat (Partner 7)'!AF155+'Begrotingsformat (Partner 8)'!AF155+'Begrotingsformat (Partner 9)'!AF155+'Begrotingsformat (Partner 10)'!AF155</f>
        <v>0</v>
      </c>
      <c r="AG153" s="103"/>
      <c r="AH153" s="85"/>
      <c r="AI153" s="142">
        <f>'Begrotingsformat (Partner 1)'!AI155+'Begrotingsformat (Partner 2)'!AI155+'Begrotingsformat (Partner 3)'!AI155+'Begrotingsformat (Partner 4)'!AI155+'Begrotingsformat (Partner 5)'!AI155+'Begrotingsformat (Partner 6)'!AI155+'Begrotingsformat (Partner 7)'!AI155+'Begrotingsformat (Partner 8)'!AI155+'Begrotingsformat (Partner 9)'!AI155+'Begrotingsformat (Partner 10)'!AI155</f>
        <v>0</v>
      </c>
      <c r="AJ153" s="66"/>
      <c r="AK153" s="17"/>
      <c r="AL153" s="66"/>
      <c r="AM153" s="49"/>
      <c r="AN153" s="71"/>
      <c r="AP153" s="78" t="str">
        <f t="shared" ref="AP153:AP155" si="89">$C153</f>
        <v>Activiteit 6.2, kosten</v>
      </c>
      <c r="AQ153" s="1"/>
      <c r="AR153" s="102">
        <f>'Begrotingsformat (Partner 1)'!AR155+'Begrotingsformat (Partner 2)'!AR155+'Begrotingsformat (Partner 3)'!AR155+'Begrotingsformat (Partner 4)'!AR155+'Begrotingsformat (Partner 5)'!AR155+'Begrotingsformat (Partner 6)'!AR155+'Begrotingsformat (Partner 7)'!AR155+'Begrotingsformat (Partner 8)'!AR155+'Begrotingsformat (Partner 9)'!AR155+'Begrotingsformat (Partner 10)'!AR155</f>
        <v>0</v>
      </c>
      <c r="AS153" s="103"/>
      <c r="AT153" s="85"/>
      <c r="AU153" s="142">
        <f>'Begrotingsformat (Partner 1)'!AU155+'Begrotingsformat (Partner 2)'!AU155+'Begrotingsformat (Partner 3)'!AU155+'Begrotingsformat (Partner 4)'!AU155+'Begrotingsformat (Partner 5)'!AU155+'Begrotingsformat (Partner 6)'!AU155+'Begrotingsformat (Partner 7)'!AU155+'Begrotingsformat (Partner 8)'!AU155+'Begrotingsformat (Partner 9)'!AU155+'Begrotingsformat (Partner 10)'!AU155</f>
        <v>0</v>
      </c>
      <c r="AV153" s="66"/>
      <c r="AW153" s="17"/>
      <c r="AX153" s="66"/>
      <c r="AY153" s="49"/>
      <c r="AZ153" s="71"/>
    </row>
    <row r="154" spans="3:52" s="2" customFormat="1" x14ac:dyDescent="0.2">
      <c r="C154" s="119" t="s">
        <v>208</v>
      </c>
      <c r="D154" s="109">
        <f t="shared" si="85"/>
        <v>0</v>
      </c>
      <c r="F154" s="78" t="str">
        <f t="shared" si="86"/>
        <v>Activiteit 6.3, kosten</v>
      </c>
      <c r="G154" s="1"/>
      <c r="H154" s="102">
        <f>'Begrotingsformat (Partner 1)'!H156+'Begrotingsformat (Partner 2)'!H156+'Begrotingsformat (Partner 3)'!H156+'Begrotingsformat (Partner 4)'!H156+'Begrotingsformat (Partner 5)'!H156+'Begrotingsformat (Partner 6)'!H156+'Begrotingsformat (Partner 7)'!H156+'Begrotingsformat (Partner 8)'!H156+'Begrotingsformat (Partner 9)'!H156+'Begrotingsformat (Partner 10)'!H156</f>
        <v>0</v>
      </c>
      <c r="I154" s="103"/>
      <c r="J154" s="85"/>
      <c r="K154" s="142">
        <f>'Begrotingsformat (Partner 1)'!K156+'Begrotingsformat (Partner 2)'!K156+'Begrotingsformat (Partner 3)'!K156+'Begrotingsformat (Partner 4)'!K156+'Begrotingsformat (Partner 5)'!K156+'Begrotingsformat (Partner 6)'!K156+'Begrotingsformat (Partner 7)'!K156+'Begrotingsformat (Partner 8)'!K156+'Begrotingsformat (Partner 9)'!K156+'Begrotingsformat (Partner 10)'!K156</f>
        <v>0</v>
      </c>
      <c r="L154" s="66"/>
      <c r="M154" s="17"/>
      <c r="N154" s="66"/>
      <c r="O154" s="49"/>
      <c r="P154" s="71"/>
      <c r="R154" s="78" t="str">
        <f t="shared" si="87"/>
        <v>Activiteit 6.3, kosten</v>
      </c>
      <c r="S154" s="1"/>
      <c r="T154" s="102">
        <f>'Begrotingsformat (Partner 1)'!T156+'Begrotingsformat (Partner 2)'!T156+'Begrotingsformat (Partner 3)'!T156+'Begrotingsformat (Partner 4)'!T156+'Begrotingsformat (Partner 5)'!T156+'Begrotingsformat (Partner 6)'!T156+'Begrotingsformat (Partner 7)'!T156+'Begrotingsformat (Partner 8)'!T156+'Begrotingsformat (Partner 9)'!T156+'Begrotingsformat (Partner 10)'!T156</f>
        <v>0</v>
      </c>
      <c r="U154" s="103"/>
      <c r="V154" s="85"/>
      <c r="W154" s="142">
        <f>'Begrotingsformat (Partner 1)'!W156+'Begrotingsformat (Partner 2)'!W156+'Begrotingsformat (Partner 3)'!W156+'Begrotingsformat (Partner 4)'!W156+'Begrotingsformat (Partner 5)'!W156+'Begrotingsformat (Partner 6)'!W156+'Begrotingsformat (Partner 7)'!W156+'Begrotingsformat (Partner 8)'!W156+'Begrotingsformat (Partner 9)'!W156+'Begrotingsformat (Partner 10)'!W156</f>
        <v>0</v>
      </c>
      <c r="X154" s="66"/>
      <c r="Y154" s="17"/>
      <c r="Z154" s="66"/>
      <c r="AA154" s="49"/>
      <c r="AB154" s="71"/>
      <c r="AD154" s="78" t="str">
        <f t="shared" si="88"/>
        <v>Activiteit 6.3, kosten</v>
      </c>
      <c r="AE154" s="1"/>
      <c r="AF154" s="102">
        <f>'Begrotingsformat (Partner 1)'!AF156+'Begrotingsformat (Partner 2)'!AF156+'Begrotingsformat (Partner 3)'!AF156+'Begrotingsformat (Partner 4)'!AF156+'Begrotingsformat (Partner 5)'!AF156+'Begrotingsformat (Partner 6)'!AF156+'Begrotingsformat (Partner 7)'!AF156+'Begrotingsformat (Partner 8)'!AF156+'Begrotingsformat (Partner 9)'!AF156+'Begrotingsformat (Partner 10)'!AF156</f>
        <v>0</v>
      </c>
      <c r="AG154" s="103"/>
      <c r="AH154" s="85"/>
      <c r="AI154" s="142">
        <f>'Begrotingsformat (Partner 1)'!AI156+'Begrotingsformat (Partner 2)'!AI156+'Begrotingsformat (Partner 3)'!AI156+'Begrotingsformat (Partner 4)'!AI156+'Begrotingsformat (Partner 5)'!AI156+'Begrotingsformat (Partner 6)'!AI156+'Begrotingsformat (Partner 7)'!AI156+'Begrotingsformat (Partner 8)'!AI156+'Begrotingsformat (Partner 9)'!AI156+'Begrotingsformat (Partner 10)'!AI156</f>
        <v>0</v>
      </c>
      <c r="AJ154" s="66"/>
      <c r="AK154" s="17"/>
      <c r="AL154" s="66"/>
      <c r="AM154" s="49"/>
      <c r="AN154" s="71"/>
      <c r="AP154" s="78" t="str">
        <f t="shared" si="89"/>
        <v>Activiteit 6.3, kosten</v>
      </c>
      <c r="AQ154" s="1"/>
      <c r="AR154" s="102">
        <f>'Begrotingsformat (Partner 1)'!AR156+'Begrotingsformat (Partner 2)'!AR156+'Begrotingsformat (Partner 3)'!AR156+'Begrotingsformat (Partner 4)'!AR156+'Begrotingsformat (Partner 5)'!AR156+'Begrotingsformat (Partner 6)'!AR156+'Begrotingsformat (Partner 7)'!AR156+'Begrotingsformat (Partner 8)'!AR156+'Begrotingsformat (Partner 9)'!AR156+'Begrotingsformat (Partner 10)'!AR156</f>
        <v>0</v>
      </c>
      <c r="AS154" s="103"/>
      <c r="AT154" s="85"/>
      <c r="AU154" s="142">
        <f>'Begrotingsformat (Partner 1)'!AU156+'Begrotingsformat (Partner 2)'!AU156+'Begrotingsformat (Partner 3)'!AU156+'Begrotingsformat (Partner 4)'!AU156+'Begrotingsformat (Partner 5)'!AU156+'Begrotingsformat (Partner 6)'!AU156+'Begrotingsformat (Partner 7)'!AU156+'Begrotingsformat (Partner 8)'!AU156+'Begrotingsformat (Partner 9)'!AU156+'Begrotingsformat (Partner 10)'!AU156</f>
        <v>0</v>
      </c>
      <c r="AV154" s="66"/>
      <c r="AW154" s="17"/>
      <c r="AX154" s="66"/>
      <c r="AY154" s="49"/>
      <c r="AZ154" s="71"/>
    </row>
    <row r="155" spans="3:52" s="2" customFormat="1" x14ac:dyDescent="0.2">
      <c r="C155" s="119" t="s">
        <v>209</v>
      </c>
      <c r="D155" s="109">
        <f t="shared" si="85"/>
        <v>0</v>
      </c>
      <c r="F155" s="78" t="str">
        <f t="shared" si="86"/>
        <v>Activiteit 6.4, kosten</v>
      </c>
      <c r="G155" s="1"/>
      <c r="H155" s="102">
        <f>'Begrotingsformat (Partner 1)'!H157+'Begrotingsformat (Partner 2)'!H157+'Begrotingsformat (Partner 3)'!H157+'Begrotingsformat (Partner 4)'!H157+'Begrotingsformat (Partner 5)'!H157+'Begrotingsformat (Partner 6)'!H157+'Begrotingsformat (Partner 7)'!H157+'Begrotingsformat (Partner 8)'!H157+'Begrotingsformat (Partner 9)'!H157+'Begrotingsformat (Partner 10)'!H157</f>
        <v>0</v>
      </c>
      <c r="I155" s="103"/>
      <c r="J155" s="85"/>
      <c r="K155" s="142">
        <f>'Begrotingsformat (Partner 1)'!K157+'Begrotingsformat (Partner 2)'!K157+'Begrotingsformat (Partner 3)'!K157+'Begrotingsformat (Partner 4)'!K157+'Begrotingsformat (Partner 5)'!K157+'Begrotingsformat (Partner 6)'!K157+'Begrotingsformat (Partner 7)'!K157+'Begrotingsformat (Partner 8)'!K157+'Begrotingsformat (Partner 9)'!K157+'Begrotingsformat (Partner 10)'!K157</f>
        <v>0</v>
      </c>
      <c r="L155" s="66"/>
      <c r="M155" s="17"/>
      <c r="N155" s="66"/>
      <c r="O155" s="49"/>
      <c r="P155" s="71"/>
      <c r="R155" s="78" t="str">
        <f t="shared" si="87"/>
        <v>Activiteit 6.4, kosten</v>
      </c>
      <c r="S155" s="1"/>
      <c r="T155" s="102">
        <f>'Begrotingsformat (Partner 1)'!T157+'Begrotingsformat (Partner 2)'!T157+'Begrotingsformat (Partner 3)'!T157+'Begrotingsformat (Partner 4)'!T157+'Begrotingsformat (Partner 5)'!T157+'Begrotingsformat (Partner 6)'!T157+'Begrotingsformat (Partner 7)'!T157+'Begrotingsformat (Partner 8)'!T157+'Begrotingsformat (Partner 9)'!T157+'Begrotingsformat (Partner 10)'!T157</f>
        <v>0</v>
      </c>
      <c r="U155" s="103"/>
      <c r="V155" s="85"/>
      <c r="W155" s="142">
        <f>'Begrotingsformat (Partner 1)'!W157+'Begrotingsformat (Partner 2)'!W157+'Begrotingsformat (Partner 3)'!W157+'Begrotingsformat (Partner 4)'!W157+'Begrotingsformat (Partner 5)'!W157+'Begrotingsformat (Partner 6)'!W157+'Begrotingsformat (Partner 7)'!W157+'Begrotingsformat (Partner 8)'!W157+'Begrotingsformat (Partner 9)'!W157+'Begrotingsformat (Partner 10)'!W157</f>
        <v>0</v>
      </c>
      <c r="X155" s="66"/>
      <c r="Y155" s="17"/>
      <c r="Z155" s="66"/>
      <c r="AA155" s="49"/>
      <c r="AB155" s="71"/>
      <c r="AD155" s="78" t="str">
        <f t="shared" si="88"/>
        <v>Activiteit 6.4, kosten</v>
      </c>
      <c r="AE155" s="1"/>
      <c r="AF155" s="102">
        <f>'Begrotingsformat (Partner 1)'!AF157+'Begrotingsformat (Partner 2)'!AF157+'Begrotingsformat (Partner 3)'!AF157+'Begrotingsformat (Partner 4)'!AF157+'Begrotingsformat (Partner 5)'!AF157+'Begrotingsformat (Partner 6)'!AF157+'Begrotingsformat (Partner 7)'!AF157+'Begrotingsformat (Partner 8)'!AF157+'Begrotingsformat (Partner 9)'!AF157+'Begrotingsformat (Partner 10)'!AF157</f>
        <v>0</v>
      </c>
      <c r="AG155" s="103"/>
      <c r="AH155" s="85"/>
      <c r="AI155" s="142">
        <f>'Begrotingsformat (Partner 1)'!AI157+'Begrotingsformat (Partner 2)'!AI157+'Begrotingsformat (Partner 3)'!AI157+'Begrotingsformat (Partner 4)'!AI157+'Begrotingsformat (Partner 5)'!AI157+'Begrotingsformat (Partner 6)'!AI157+'Begrotingsformat (Partner 7)'!AI157+'Begrotingsformat (Partner 8)'!AI157+'Begrotingsformat (Partner 9)'!AI157+'Begrotingsformat (Partner 10)'!AI157</f>
        <v>0</v>
      </c>
      <c r="AJ155" s="66"/>
      <c r="AK155" s="17"/>
      <c r="AL155" s="66"/>
      <c r="AM155" s="49"/>
      <c r="AN155" s="71"/>
      <c r="AP155" s="78" t="str">
        <f t="shared" si="89"/>
        <v>Activiteit 6.4, kosten</v>
      </c>
      <c r="AQ155" s="1"/>
      <c r="AR155" s="102">
        <f>'Begrotingsformat (Partner 1)'!AR157+'Begrotingsformat (Partner 2)'!AR157+'Begrotingsformat (Partner 3)'!AR157+'Begrotingsformat (Partner 4)'!AR157+'Begrotingsformat (Partner 5)'!AR157+'Begrotingsformat (Partner 6)'!AR157+'Begrotingsformat (Partner 7)'!AR157+'Begrotingsformat (Partner 8)'!AR157+'Begrotingsformat (Partner 9)'!AR157+'Begrotingsformat (Partner 10)'!AR157</f>
        <v>0</v>
      </c>
      <c r="AS155" s="103"/>
      <c r="AT155" s="85"/>
      <c r="AU155" s="142">
        <f>'Begrotingsformat (Partner 1)'!AU157+'Begrotingsformat (Partner 2)'!AU157+'Begrotingsformat (Partner 3)'!AU157+'Begrotingsformat (Partner 4)'!AU157+'Begrotingsformat (Partner 5)'!AU157+'Begrotingsformat (Partner 6)'!AU157+'Begrotingsformat (Partner 7)'!AU157+'Begrotingsformat (Partner 8)'!AU157+'Begrotingsformat (Partner 9)'!AU157+'Begrotingsformat (Partner 10)'!AU157</f>
        <v>0</v>
      </c>
      <c r="AV155" s="66"/>
      <c r="AW155" s="17"/>
      <c r="AX155" s="66"/>
      <c r="AY155" s="49"/>
      <c r="AZ155" s="71"/>
    </row>
    <row r="156" spans="3:52" s="2" customFormat="1" x14ac:dyDescent="0.2">
      <c r="C156" s="78"/>
      <c r="D156" s="113"/>
      <c r="F156" s="78"/>
      <c r="G156" s="6"/>
      <c r="H156" s="6"/>
      <c r="I156" s="6"/>
      <c r="J156" s="85"/>
      <c r="K156" s="6"/>
      <c r="L156" s="66"/>
      <c r="M156" s="17"/>
      <c r="N156" s="66"/>
      <c r="O156" s="50"/>
      <c r="P156" s="71"/>
      <c r="R156" s="78"/>
      <c r="S156" s="6"/>
      <c r="T156" s="6"/>
      <c r="U156" s="6"/>
      <c r="V156" s="85"/>
      <c r="W156" s="6"/>
      <c r="X156" s="66"/>
      <c r="Y156" s="17"/>
      <c r="Z156" s="66"/>
      <c r="AA156" s="50"/>
      <c r="AB156" s="71"/>
      <c r="AD156" s="78"/>
      <c r="AE156" s="6"/>
      <c r="AF156" s="6"/>
      <c r="AG156" s="6"/>
      <c r="AH156" s="85"/>
      <c r="AI156" s="6"/>
      <c r="AJ156" s="66"/>
      <c r="AK156" s="17"/>
      <c r="AL156" s="66"/>
      <c r="AM156" s="50"/>
      <c r="AN156" s="71"/>
      <c r="AP156" s="78"/>
      <c r="AQ156" s="6"/>
      <c r="AR156" s="6"/>
      <c r="AS156" s="6"/>
      <c r="AT156" s="85"/>
      <c r="AU156" s="6"/>
      <c r="AV156" s="66"/>
      <c r="AW156" s="17"/>
      <c r="AX156" s="66"/>
      <c r="AY156" s="50"/>
      <c r="AZ156" s="71"/>
    </row>
    <row r="157" spans="3:52" s="2" customFormat="1" x14ac:dyDescent="0.2">
      <c r="C157" s="78"/>
      <c r="D157" s="111">
        <f>SUM(D152:D155)</f>
        <v>0</v>
      </c>
      <c r="F157" s="78"/>
      <c r="G157" s="6"/>
      <c r="H157" s="6"/>
      <c r="I157" s="6"/>
      <c r="J157" s="85" t="s">
        <v>26</v>
      </c>
      <c r="K157" s="87">
        <f>SUM(K152:K155)</f>
        <v>0</v>
      </c>
      <c r="L157" s="66"/>
      <c r="M157" s="17"/>
      <c r="N157" s="66"/>
      <c r="O157" s="50"/>
      <c r="P157" s="71"/>
      <c r="R157" s="78"/>
      <c r="S157" s="6"/>
      <c r="T157" s="6"/>
      <c r="U157" s="6"/>
      <c r="V157" s="85" t="s">
        <v>26</v>
      </c>
      <c r="W157" s="87">
        <f>SUM(W152:W155)</f>
        <v>0</v>
      </c>
      <c r="X157" s="66"/>
      <c r="Y157" s="17"/>
      <c r="Z157" s="66"/>
      <c r="AA157" s="50"/>
      <c r="AB157" s="71"/>
      <c r="AD157" s="78"/>
      <c r="AE157" s="6"/>
      <c r="AF157" s="6"/>
      <c r="AG157" s="6"/>
      <c r="AH157" s="85" t="s">
        <v>26</v>
      </c>
      <c r="AI157" s="87">
        <f>SUM(AI152:AI155)</f>
        <v>0</v>
      </c>
      <c r="AJ157" s="66"/>
      <c r="AK157" s="17"/>
      <c r="AL157" s="66"/>
      <c r="AM157" s="50"/>
      <c r="AN157" s="71"/>
      <c r="AP157" s="78"/>
      <c r="AQ157" s="6"/>
      <c r="AR157" s="6"/>
      <c r="AS157" s="6"/>
      <c r="AT157" s="85" t="s">
        <v>26</v>
      </c>
      <c r="AU157" s="87">
        <f>SUM(AU152:AU155)</f>
        <v>0</v>
      </c>
      <c r="AV157" s="66"/>
      <c r="AW157" s="17"/>
      <c r="AX157" s="66"/>
      <c r="AY157" s="50"/>
      <c r="AZ157" s="71"/>
    </row>
    <row r="158" spans="3:52" s="2" customFormat="1" x14ac:dyDescent="0.2">
      <c r="C158" s="78"/>
      <c r="D158" s="139"/>
      <c r="F158" s="78"/>
      <c r="G158" s="6"/>
      <c r="H158" s="6"/>
      <c r="I158" s="6"/>
      <c r="J158" s="16"/>
      <c r="K158" s="67"/>
      <c r="L158" s="67"/>
      <c r="M158" s="67"/>
      <c r="N158" s="67"/>
      <c r="O158" s="50"/>
      <c r="P158" s="71"/>
      <c r="R158" s="78"/>
      <c r="S158" s="6"/>
      <c r="T158" s="6"/>
      <c r="U158" s="6"/>
      <c r="V158" s="16"/>
      <c r="W158" s="67"/>
      <c r="X158" s="67"/>
      <c r="Y158" s="67"/>
      <c r="Z158" s="67"/>
      <c r="AA158" s="50"/>
      <c r="AB158" s="71"/>
      <c r="AD158" s="78"/>
      <c r="AE158" s="6"/>
      <c r="AF158" s="6"/>
      <c r="AG158" s="6"/>
      <c r="AH158" s="16"/>
      <c r="AI158" s="67"/>
      <c r="AJ158" s="67"/>
      <c r="AK158" s="67"/>
      <c r="AL158" s="67"/>
      <c r="AM158" s="50"/>
      <c r="AN158" s="71"/>
      <c r="AP158" s="78"/>
      <c r="AQ158" s="6"/>
      <c r="AR158" s="6"/>
      <c r="AS158" s="6"/>
      <c r="AT158" s="16"/>
      <c r="AU158" s="67"/>
      <c r="AV158" s="67"/>
      <c r="AW158" s="67"/>
      <c r="AX158" s="67"/>
      <c r="AY158" s="50"/>
      <c r="AZ158" s="71"/>
    </row>
    <row r="159" spans="3:52" s="2" customFormat="1" ht="6" customHeight="1" x14ac:dyDescent="0.2">
      <c r="C159" s="78"/>
      <c r="D159" s="117"/>
      <c r="F159" s="78"/>
      <c r="G159" s="11"/>
      <c r="H159" s="11"/>
      <c r="I159" s="11"/>
      <c r="J159" s="19"/>
      <c r="K159" s="68"/>
      <c r="L159" s="68"/>
      <c r="M159" s="68"/>
      <c r="N159" s="68"/>
      <c r="O159" s="50"/>
      <c r="P159" s="71"/>
      <c r="R159" s="78"/>
      <c r="S159" s="11"/>
      <c r="T159" s="11"/>
      <c r="U159" s="11"/>
      <c r="V159" s="19"/>
      <c r="W159" s="68"/>
      <c r="X159" s="68"/>
      <c r="Y159" s="68"/>
      <c r="Z159" s="68"/>
      <c r="AA159" s="50"/>
      <c r="AB159" s="71"/>
      <c r="AD159" s="78"/>
      <c r="AE159" s="11"/>
      <c r="AF159" s="11"/>
      <c r="AG159" s="11"/>
      <c r="AH159" s="19"/>
      <c r="AI159" s="68"/>
      <c r="AJ159" s="68"/>
      <c r="AK159" s="68"/>
      <c r="AL159" s="68"/>
      <c r="AM159" s="50"/>
      <c r="AN159" s="71"/>
      <c r="AP159" s="78"/>
      <c r="AQ159" s="11"/>
      <c r="AR159" s="11"/>
      <c r="AS159" s="11"/>
      <c r="AT159" s="19"/>
      <c r="AU159" s="68"/>
      <c r="AV159" s="68"/>
      <c r="AW159" s="68"/>
      <c r="AX159" s="68"/>
      <c r="AY159" s="50"/>
      <c r="AZ159" s="71"/>
    </row>
    <row r="160" spans="3:52" s="2" customFormat="1" ht="13.5" thickBot="1" x14ac:dyDescent="0.25">
      <c r="C160" s="128" t="s">
        <v>115</v>
      </c>
      <c r="D160" s="115">
        <f>D143+D150+D157</f>
        <v>0</v>
      </c>
      <c r="F160" s="120"/>
      <c r="G160" s="23"/>
      <c r="H160" s="23"/>
      <c r="I160" s="23"/>
      <c r="J160" s="86" t="s">
        <v>328</v>
      </c>
      <c r="K160" s="88">
        <f>K143+K150+K157</f>
        <v>0</v>
      </c>
      <c r="L160" s="73"/>
      <c r="M160" s="72" t="e">
        <f>M143+M150+#REF!+#REF!+#REF!</f>
        <v>#REF!</v>
      </c>
      <c r="N160" s="73"/>
      <c r="O160" s="51"/>
      <c r="P160" s="74"/>
      <c r="R160" s="120"/>
      <c r="S160" s="23"/>
      <c r="T160" s="23"/>
      <c r="U160" s="23"/>
      <c r="V160" s="86" t="s">
        <v>339</v>
      </c>
      <c r="W160" s="88">
        <f>W143+W150+W157</f>
        <v>0</v>
      </c>
      <c r="X160" s="73"/>
      <c r="Y160" s="72" t="e">
        <f>Y143+Y150+#REF!+#REF!+#REF!</f>
        <v>#REF!</v>
      </c>
      <c r="Z160" s="73"/>
      <c r="AA160" s="51"/>
      <c r="AB160" s="74"/>
      <c r="AD160" s="120"/>
      <c r="AE160" s="23"/>
      <c r="AF160" s="23"/>
      <c r="AG160" s="23"/>
      <c r="AH160" s="86" t="s">
        <v>350</v>
      </c>
      <c r="AI160" s="88">
        <f>AI143+AI150+AI157</f>
        <v>0</v>
      </c>
      <c r="AJ160" s="73"/>
      <c r="AK160" s="72" t="e">
        <f>AK143+AK150+#REF!+#REF!+#REF!</f>
        <v>#REF!</v>
      </c>
      <c r="AL160" s="73"/>
      <c r="AM160" s="51"/>
      <c r="AN160" s="74"/>
      <c r="AP160" s="120"/>
      <c r="AQ160" s="23"/>
      <c r="AR160" s="23"/>
      <c r="AS160" s="23"/>
      <c r="AT160" s="86" t="s">
        <v>373</v>
      </c>
      <c r="AU160" s="88">
        <f>AU143+AU150+AU157</f>
        <v>0</v>
      </c>
      <c r="AV160" s="73"/>
      <c r="AW160" s="72" t="e">
        <f>AW143+AW150+#REF!+#REF!+#REF!</f>
        <v>#REF!</v>
      </c>
      <c r="AX160" s="73"/>
      <c r="AY160" s="51"/>
      <c r="AZ160" s="74"/>
    </row>
    <row r="161" spans="3:52" ht="13.5" thickBot="1" x14ac:dyDescent="0.25">
      <c r="O161"/>
      <c r="AA161"/>
      <c r="AM161"/>
      <c r="AY161"/>
    </row>
    <row r="162" spans="3:52" s="2" customFormat="1" ht="15" x14ac:dyDescent="0.25">
      <c r="C162" s="76" t="s">
        <v>86</v>
      </c>
      <c r="D162" s="116"/>
      <c r="F162" s="76" t="s">
        <v>127</v>
      </c>
      <c r="G162" s="79"/>
      <c r="H162" s="79"/>
      <c r="I162" s="79"/>
      <c r="J162" s="69"/>
      <c r="K162" s="79"/>
      <c r="L162" s="80"/>
      <c r="M162" s="79"/>
      <c r="N162" s="80"/>
      <c r="O162" s="81"/>
      <c r="P162" s="70"/>
      <c r="R162" s="76" t="s">
        <v>127</v>
      </c>
      <c r="S162" s="79"/>
      <c r="T162" s="79"/>
      <c r="U162" s="79"/>
      <c r="V162" s="69"/>
      <c r="W162" s="79"/>
      <c r="X162" s="80"/>
      <c r="Y162" s="79"/>
      <c r="Z162" s="80"/>
      <c r="AA162" s="81"/>
      <c r="AB162" s="70"/>
      <c r="AD162" s="76" t="s">
        <v>127</v>
      </c>
      <c r="AE162" s="79"/>
      <c r="AF162" s="79"/>
      <c r="AG162" s="79"/>
      <c r="AH162" s="69"/>
      <c r="AI162" s="79"/>
      <c r="AJ162" s="80"/>
      <c r="AK162" s="79"/>
      <c r="AL162" s="80"/>
      <c r="AM162" s="81"/>
      <c r="AN162" s="70"/>
      <c r="AP162" s="76" t="s">
        <v>127</v>
      </c>
      <c r="AQ162" s="79"/>
      <c r="AR162" s="79"/>
      <c r="AS162" s="79"/>
      <c r="AT162" s="69"/>
      <c r="AU162" s="79"/>
      <c r="AV162" s="80"/>
      <c r="AW162" s="79"/>
      <c r="AX162" s="80"/>
      <c r="AY162" s="81"/>
      <c r="AZ162" s="70"/>
    </row>
    <row r="163" spans="3:52" s="2" customFormat="1" x14ac:dyDescent="0.2">
      <c r="C163" s="77"/>
      <c r="D163" s="108" t="s">
        <v>20</v>
      </c>
      <c r="F163" s="77"/>
      <c r="G163" s="9" t="s">
        <v>21</v>
      </c>
      <c r="H163" s="9" t="s">
        <v>22</v>
      </c>
      <c r="I163" s="9" t="s">
        <v>23</v>
      </c>
      <c r="J163" s="4"/>
      <c r="K163" t="s">
        <v>20</v>
      </c>
      <c r="L163" s="10"/>
      <c r="M163" t="s">
        <v>24</v>
      </c>
      <c r="N163" s="10"/>
      <c r="O163" s="48" t="s">
        <v>25</v>
      </c>
      <c r="P163" s="71"/>
      <c r="R163" s="77"/>
      <c r="S163" s="9" t="s">
        <v>21</v>
      </c>
      <c r="T163" s="9" t="s">
        <v>22</v>
      </c>
      <c r="U163" s="9" t="s">
        <v>23</v>
      </c>
      <c r="V163" s="4"/>
      <c r="W163" t="s">
        <v>20</v>
      </c>
      <c r="X163" s="10"/>
      <c r="Y163" t="s">
        <v>24</v>
      </c>
      <c r="Z163" s="10"/>
      <c r="AA163" s="48" t="s">
        <v>25</v>
      </c>
      <c r="AB163" s="71"/>
      <c r="AD163" s="77"/>
      <c r="AE163" s="9" t="s">
        <v>21</v>
      </c>
      <c r="AF163" s="9" t="s">
        <v>22</v>
      </c>
      <c r="AG163" s="9" t="s">
        <v>23</v>
      </c>
      <c r="AH163" s="4"/>
      <c r="AI163" t="s">
        <v>20</v>
      </c>
      <c r="AJ163" s="10"/>
      <c r="AK163" t="s">
        <v>24</v>
      </c>
      <c r="AL163" s="10"/>
      <c r="AM163" s="48" t="s">
        <v>25</v>
      </c>
      <c r="AN163" s="71"/>
      <c r="AP163" s="77"/>
      <c r="AQ163" s="9" t="s">
        <v>21</v>
      </c>
      <c r="AR163" s="9" t="s">
        <v>22</v>
      </c>
      <c r="AS163" s="9" t="s">
        <v>23</v>
      </c>
      <c r="AT163" s="4"/>
      <c r="AU163" t="s">
        <v>20</v>
      </c>
      <c r="AV163" s="10"/>
      <c r="AW163" t="s">
        <v>24</v>
      </c>
      <c r="AX163" s="10"/>
      <c r="AY163" s="48" t="s">
        <v>25</v>
      </c>
      <c r="AZ163" s="71"/>
    </row>
    <row r="164" spans="3:52" s="2" customFormat="1" x14ac:dyDescent="0.2">
      <c r="C164" s="78" t="s">
        <v>94</v>
      </c>
      <c r="D164" s="109">
        <f>K164+W164+AI164+AU164</f>
        <v>0</v>
      </c>
      <c r="F164" s="78" t="str">
        <f>$C164</f>
        <v>Activiteit 7.1, inzet eigen uren</v>
      </c>
      <c r="G164" s="1"/>
      <c r="H164" s="102">
        <f>'Begrotingsformat (Partner 1)'!H166+'Begrotingsformat (Partner 2)'!H166+'Begrotingsformat (Partner 3)'!H166+'Begrotingsformat (Partner 4)'!H166+'Begrotingsformat (Partner 5)'!H166+'Begrotingsformat (Partner 6)'!H166+'Begrotingsformat (Partner 7)'!H166+'Begrotingsformat (Partner 8)'!H166+'Begrotingsformat (Partner 9)'!H166+'Begrotingsformat (Partner 10)'!H166</f>
        <v>0</v>
      </c>
      <c r="I164" s="103"/>
      <c r="J164" s="14"/>
      <c r="K164" s="142">
        <f>'Begrotingsformat (Partner 1)'!K166+'Begrotingsformat (Partner 2)'!K166+'Begrotingsformat (Partner 3)'!K166+'Begrotingsformat (Partner 4)'!K166+'Begrotingsformat (Partner 5)'!K166+'Begrotingsformat (Partner 6)'!K166+'Begrotingsformat (Partner 7)'!K166+'Begrotingsformat (Partner 8)'!K166+'Begrotingsformat (Partner 9)'!K166+'Begrotingsformat (Partner 10)'!K166</f>
        <v>0</v>
      </c>
      <c r="L164" s="7"/>
      <c r="M164" s="15"/>
      <c r="N164" s="7"/>
      <c r="O164" s="49"/>
      <c r="P164" s="71"/>
      <c r="R164" s="78" t="str">
        <f>$C164</f>
        <v>Activiteit 7.1, inzet eigen uren</v>
      </c>
      <c r="S164" s="1"/>
      <c r="T164" s="102">
        <f>'Begrotingsformat (Partner 1)'!T166+'Begrotingsformat (Partner 2)'!T166+'Begrotingsformat (Partner 3)'!T166+'Begrotingsformat (Partner 4)'!T166+'Begrotingsformat (Partner 5)'!T166+'Begrotingsformat (Partner 6)'!T166+'Begrotingsformat (Partner 7)'!T166+'Begrotingsformat (Partner 8)'!T166+'Begrotingsformat (Partner 9)'!T166+'Begrotingsformat (Partner 10)'!T166</f>
        <v>0</v>
      </c>
      <c r="U164" s="103"/>
      <c r="V164" s="14"/>
      <c r="W164" s="142">
        <f>'Begrotingsformat (Partner 1)'!W166+'Begrotingsformat (Partner 2)'!W166+'Begrotingsformat (Partner 3)'!W166+'Begrotingsformat (Partner 4)'!W166+'Begrotingsformat (Partner 5)'!W166+'Begrotingsformat (Partner 6)'!W166+'Begrotingsformat (Partner 7)'!W166+'Begrotingsformat (Partner 8)'!W166+'Begrotingsformat (Partner 9)'!W166+'Begrotingsformat (Partner 10)'!W166</f>
        <v>0</v>
      </c>
      <c r="X164" s="7"/>
      <c r="Y164" s="15"/>
      <c r="Z164" s="7"/>
      <c r="AA164" s="49"/>
      <c r="AB164" s="71"/>
      <c r="AD164" s="78" t="str">
        <f>$C164</f>
        <v>Activiteit 7.1, inzet eigen uren</v>
      </c>
      <c r="AE164" s="1"/>
      <c r="AF164" s="102">
        <f>'Begrotingsformat (Partner 1)'!AF166+'Begrotingsformat (Partner 2)'!AF166+'Begrotingsformat (Partner 3)'!AF166+'Begrotingsformat (Partner 4)'!AF166+'Begrotingsformat (Partner 5)'!AF166+'Begrotingsformat (Partner 6)'!AF166+'Begrotingsformat (Partner 7)'!AF166+'Begrotingsformat (Partner 8)'!AF166+'Begrotingsformat (Partner 9)'!AF166+'Begrotingsformat (Partner 10)'!AF166</f>
        <v>0</v>
      </c>
      <c r="AG164" s="103"/>
      <c r="AH164" s="14"/>
      <c r="AI164" s="142">
        <f>'Begrotingsformat (Partner 1)'!AI166+'Begrotingsformat (Partner 2)'!AI166+'Begrotingsformat (Partner 3)'!AI166+'Begrotingsformat (Partner 4)'!AI166+'Begrotingsformat (Partner 5)'!AI166+'Begrotingsformat (Partner 6)'!AI166+'Begrotingsformat (Partner 7)'!AI166+'Begrotingsformat (Partner 8)'!AI166+'Begrotingsformat (Partner 9)'!AI166+'Begrotingsformat (Partner 10)'!AI166</f>
        <v>0</v>
      </c>
      <c r="AJ164" s="7"/>
      <c r="AK164" s="15"/>
      <c r="AL164" s="7"/>
      <c r="AM164" s="49"/>
      <c r="AN164" s="71"/>
      <c r="AP164" s="78" t="str">
        <f>$C164</f>
        <v>Activiteit 7.1, inzet eigen uren</v>
      </c>
      <c r="AQ164" s="1"/>
      <c r="AR164" s="102">
        <f>'Begrotingsformat (Partner 1)'!AR166+'Begrotingsformat (Partner 2)'!AR166+'Begrotingsformat (Partner 3)'!AR166+'Begrotingsformat (Partner 4)'!AR166+'Begrotingsformat (Partner 5)'!AR166+'Begrotingsformat (Partner 6)'!AR166+'Begrotingsformat (Partner 7)'!AR166+'Begrotingsformat (Partner 8)'!AR166+'Begrotingsformat (Partner 9)'!AR166+'Begrotingsformat (Partner 10)'!AR166</f>
        <v>0</v>
      </c>
      <c r="AS164" s="103"/>
      <c r="AT164" s="14"/>
      <c r="AU164" s="142">
        <f>'Begrotingsformat (Partner 1)'!AU166+'Begrotingsformat (Partner 2)'!AU166+'Begrotingsformat (Partner 3)'!AU166+'Begrotingsformat (Partner 4)'!AU166+'Begrotingsformat (Partner 5)'!AU166+'Begrotingsformat (Partner 6)'!AU166+'Begrotingsformat (Partner 7)'!AU166+'Begrotingsformat (Partner 8)'!AU166+'Begrotingsformat (Partner 9)'!AU166+'Begrotingsformat (Partner 10)'!AU166</f>
        <v>0</v>
      </c>
      <c r="AV164" s="7"/>
      <c r="AW164" s="15"/>
      <c r="AX164" s="7"/>
      <c r="AY164" s="49"/>
      <c r="AZ164" s="71"/>
    </row>
    <row r="165" spans="3:52" s="2" customFormat="1" x14ac:dyDescent="0.2">
      <c r="C165" s="78" t="s">
        <v>95</v>
      </c>
      <c r="D165" s="109">
        <f t="shared" ref="D165:D167" si="90">K165+W165+AI165+AU165</f>
        <v>0</v>
      </c>
      <c r="F165" s="78" t="str">
        <f t="shared" ref="F165:F167" si="91">$C165</f>
        <v>Activiteit 7.2, inzet eigen uren</v>
      </c>
      <c r="G165" s="1"/>
      <c r="H165" s="102">
        <f>'Begrotingsformat (Partner 1)'!H167+'Begrotingsformat (Partner 2)'!H167+'Begrotingsformat (Partner 3)'!H167+'Begrotingsformat (Partner 4)'!H167+'Begrotingsformat (Partner 5)'!H167+'Begrotingsformat (Partner 6)'!H167+'Begrotingsformat (Partner 7)'!H167+'Begrotingsformat (Partner 8)'!H167+'Begrotingsformat (Partner 9)'!H167+'Begrotingsformat (Partner 10)'!H167</f>
        <v>0</v>
      </c>
      <c r="I165" s="103"/>
      <c r="J165" s="14"/>
      <c r="K165" s="142">
        <f>'Begrotingsformat (Partner 1)'!K167+'Begrotingsformat (Partner 2)'!K167+'Begrotingsformat (Partner 3)'!K167+'Begrotingsformat (Partner 4)'!K167+'Begrotingsformat (Partner 5)'!K167+'Begrotingsformat (Partner 6)'!K167+'Begrotingsformat (Partner 7)'!K167+'Begrotingsformat (Partner 8)'!K167+'Begrotingsformat (Partner 9)'!K167+'Begrotingsformat (Partner 10)'!K167</f>
        <v>0</v>
      </c>
      <c r="L165" s="7"/>
      <c r="M165" s="15"/>
      <c r="N165" s="7"/>
      <c r="O165" s="49"/>
      <c r="P165" s="71"/>
      <c r="R165" s="78" t="str">
        <f t="shared" ref="R165:R167" si="92">$C165</f>
        <v>Activiteit 7.2, inzet eigen uren</v>
      </c>
      <c r="S165" s="1"/>
      <c r="T165" s="102">
        <f>'Begrotingsformat (Partner 1)'!T167+'Begrotingsformat (Partner 2)'!T167+'Begrotingsformat (Partner 3)'!T167+'Begrotingsformat (Partner 4)'!T167+'Begrotingsformat (Partner 5)'!T167+'Begrotingsformat (Partner 6)'!T167+'Begrotingsformat (Partner 7)'!T167+'Begrotingsformat (Partner 8)'!T167+'Begrotingsformat (Partner 9)'!T167+'Begrotingsformat (Partner 10)'!T167</f>
        <v>0</v>
      </c>
      <c r="U165" s="103"/>
      <c r="V165" s="14"/>
      <c r="W165" s="142">
        <f>'Begrotingsformat (Partner 1)'!W167+'Begrotingsformat (Partner 2)'!W167+'Begrotingsformat (Partner 3)'!W167+'Begrotingsformat (Partner 4)'!W167+'Begrotingsformat (Partner 5)'!W167+'Begrotingsformat (Partner 6)'!W167+'Begrotingsformat (Partner 7)'!W167+'Begrotingsformat (Partner 8)'!W167+'Begrotingsformat (Partner 9)'!W167+'Begrotingsformat (Partner 10)'!W167</f>
        <v>0</v>
      </c>
      <c r="X165" s="7"/>
      <c r="Y165" s="15"/>
      <c r="Z165" s="7"/>
      <c r="AA165" s="49"/>
      <c r="AB165" s="71"/>
      <c r="AD165" s="78" t="str">
        <f t="shared" ref="AD165:AD167" si="93">$C165</f>
        <v>Activiteit 7.2, inzet eigen uren</v>
      </c>
      <c r="AE165" s="1"/>
      <c r="AF165" s="102">
        <f>'Begrotingsformat (Partner 1)'!AF167+'Begrotingsformat (Partner 2)'!AF167+'Begrotingsformat (Partner 3)'!AF167+'Begrotingsformat (Partner 4)'!AF167+'Begrotingsformat (Partner 5)'!AF167+'Begrotingsformat (Partner 6)'!AF167+'Begrotingsformat (Partner 7)'!AF167+'Begrotingsformat (Partner 8)'!AF167+'Begrotingsformat (Partner 9)'!AF167+'Begrotingsformat (Partner 10)'!AF167</f>
        <v>0</v>
      </c>
      <c r="AG165" s="103"/>
      <c r="AH165" s="14"/>
      <c r="AI165" s="142">
        <f>'Begrotingsformat (Partner 1)'!AI167+'Begrotingsformat (Partner 2)'!AI167+'Begrotingsformat (Partner 3)'!AI167+'Begrotingsformat (Partner 4)'!AI167+'Begrotingsformat (Partner 5)'!AI167+'Begrotingsformat (Partner 6)'!AI167+'Begrotingsformat (Partner 7)'!AI167+'Begrotingsformat (Partner 8)'!AI167+'Begrotingsformat (Partner 9)'!AI167+'Begrotingsformat (Partner 10)'!AI167</f>
        <v>0</v>
      </c>
      <c r="AJ165" s="7"/>
      <c r="AK165" s="15"/>
      <c r="AL165" s="7"/>
      <c r="AM165" s="49"/>
      <c r="AN165" s="71"/>
      <c r="AP165" s="78" t="str">
        <f t="shared" ref="AP165:AP167" si="94">$C165</f>
        <v>Activiteit 7.2, inzet eigen uren</v>
      </c>
      <c r="AQ165" s="1"/>
      <c r="AR165" s="102">
        <f>'Begrotingsformat (Partner 1)'!AR167+'Begrotingsformat (Partner 2)'!AR167+'Begrotingsformat (Partner 3)'!AR167+'Begrotingsformat (Partner 4)'!AR167+'Begrotingsformat (Partner 5)'!AR167+'Begrotingsformat (Partner 6)'!AR167+'Begrotingsformat (Partner 7)'!AR167+'Begrotingsformat (Partner 8)'!AR167+'Begrotingsformat (Partner 9)'!AR167+'Begrotingsformat (Partner 10)'!AR167</f>
        <v>0</v>
      </c>
      <c r="AS165" s="103"/>
      <c r="AT165" s="14"/>
      <c r="AU165" s="142">
        <f>'Begrotingsformat (Partner 1)'!AU167+'Begrotingsformat (Partner 2)'!AU167+'Begrotingsformat (Partner 3)'!AU167+'Begrotingsformat (Partner 4)'!AU167+'Begrotingsformat (Partner 5)'!AU167+'Begrotingsformat (Partner 6)'!AU167+'Begrotingsformat (Partner 7)'!AU167+'Begrotingsformat (Partner 8)'!AU167+'Begrotingsformat (Partner 9)'!AU167+'Begrotingsformat (Partner 10)'!AU167</f>
        <v>0</v>
      </c>
      <c r="AV165" s="7"/>
      <c r="AW165" s="15"/>
      <c r="AX165" s="7"/>
      <c r="AY165" s="49"/>
      <c r="AZ165" s="71"/>
    </row>
    <row r="166" spans="3:52" s="2" customFormat="1" x14ac:dyDescent="0.2">
      <c r="C166" s="78" t="s">
        <v>96</v>
      </c>
      <c r="D166" s="109">
        <f t="shared" si="90"/>
        <v>0</v>
      </c>
      <c r="F166" s="78" t="str">
        <f t="shared" si="91"/>
        <v>Activiteit 7.3, inzet eigen uren</v>
      </c>
      <c r="G166" s="1"/>
      <c r="H166" s="102">
        <f>'Begrotingsformat (Partner 1)'!H168+'Begrotingsformat (Partner 2)'!H168+'Begrotingsformat (Partner 3)'!H168+'Begrotingsformat (Partner 4)'!H168+'Begrotingsformat (Partner 5)'!H168+'Begrotingsformat (Partner 6)'!H168+'Begrotingsformat (Partner 7)'!H168+'Begrotingsformat (Partner 8)'!H168+'Begrotingsformat (Partner 9)'!H168+'Begrotingsformat (Partner 10)'!H168</f>
        <v>0</v>
      </c>
      <c r="I166" s="103"/>
      <c r="J166" s="14"/>
      <c r="K166" s="142">
        <f>'Begrotingsformat (Partner 1)'!K168+'Begrotingsformat (Partner 2)'!K168+'Begrotingsformat (Partner 3)'!K168+'Begrotingsformat (Partner 4)'!K168+'Begrotingsformat (Partner 5)'!K168+'Begrotingsformat (Partner 6)'!K168+'Begrotingsformat (Partner 7)'!K168+'Begrotingsformat (Partner 8)'!K168+'Begrotingsformat (Partner 9)'!K168+'Begrotingsformat (Partner 10)'!K168</f>
        <v>0</v>
      </c>
      <c r="L166" s="7"/>
      <c r="M166" s="15"/>
      <c r="N166" s="7"/>
      <c r="O166" s="49"/>
      <c r="P166" s="71"/>
      <c r="R166" s="78" t="str">
        <f t="shared" si="92"/>
        <v>Activiteit 7.3, inzet eigen uren</v>
      </c>
      <c r="S166" s="1"/>
      <c r="T166" s="102">
        <f>'Begrotingsformat (Partner 1)'!T168+'Begrotingsformat (Partner 2)'!T168+'Begrotingsformat (Partner 3)'!T168+'Begrotingsformat (Partner 4)'!T168+'Begrotingsformat (Partner 5)'!T168+'Begrotingsformat (Partner 6)'!T168+'Begrotingsformat (Partner 7)'!T168+'Begrotingsformat (Partner 8)'!T168+'Begrotingsformat (Partner 9)'!T168+'Begrotingsformat (Partner 10)'!T168</f>
        <v>0</v>
      </c>
      <c r="U166" s="103"/>
      <c r="V166" s="14"/>
      <c r="W166" s="142">
        <f>'Begrotingsformat (Partner 1)'!W168+'Begrotingsformat (Partner 2)'!W168+'Begrotingsformat (Partner 3)'!W168+'Begrotingsformat (Partner 4)'!W168+'Begrotingsformat (Partner 5)'!W168+'Begrotingsformat (Partner 6)'!W168+'Begrotingsformat (Partner 7)'!W168+'Begrotingsformat (Partner 8)'!W168+'Begrotingsformat (Partner 9)'!W168+'Begrotingsformat (Partner 10)'!W168</f>
        <v>0</v>
      </c>
      <c r="X166" s="7"/>
      <c r="Y166" s="15"/>
      <c r="Z166" s="7"/>
      <c r="AA166" s="49"/>
      <c r="AB166" s="71"/>
      <c r="AD166" s="78" t="str">
        <f t="shared" si="93"/>
        <v>Activiteit 7.3, inzet eigen uren</v>
      </c>
      <c r="AE166" s="1"/>
      <c r="AF166" s="102">
        <f>'Begrotingsformat (Partner 1)'!AF168+'Begrotingsformat (Partner 2)'!AF168+'Begrotingsformat (Partner 3)'!AF168+'Begrotingsformat (Partner 4)'!AF168+'Begrotingsformat (Partner 5)'!AF168+'Begrotingsformat (Partner 6)'!AF168+'Begrotingsformat (Partner 7)'!AF168+'Begrotingsformat (Partner 8)'!AF168+'Begrotingsformat (Partner 9)'!AF168+'Begrotingsformat (Partner 10)'!AF168</f>
        <v>0</v>
      </c>
      <c r="AG166" s="103"/>
      <c r="AH166" s="14"/>
      <c r="AI166" s="142">
        <f>'Begrotingsformat (Partner 1)'!AI168+'Begrotingsformat (Partner 2)'!AI168+'Begrotingsformat (Partner 3)'!AI168+'Begrotingsformat (Partner 4)'!AI168+'Begrotingsformat (Partner 5)'!AI168+'Begrotingsformat (Partner 6)'!AI168+'Begrotingsformat (Partner 7)'!AI168+'Begrotingsformat (Partner 8)'!AI168+'Begrotingsformat (Partner 9)'!AI168+'Begrotingsformat (Partner 10)'!AI168</f>
        <v>0</v>
      </c>
      <c r="AJ166" s="7"/>
      <c r="AK166" s="15"/>
      <c r="AL166" s="7"/>
      <c r="AM166" s="49"/>
      <c r="AN166" s="71"/>
      <c r="AP166" s="78" t="str">
        <f t="shared" si="94"/>
        <v>Activiteit 7.3, inzet eigen uren</v>
      </c>
      <c r="AQ166" s="1"/>
      <c r="AR166" s="102">
        <f>'Begrotingsformat (Partner 1)'!AR168+'Begrotingsformat (Partner 2)'!AR168+'Begrotingsformat (Partner 3)'!AR168+'Begrotingsformat (Partner 4)'!AR168+'Begrotingsformat (Partner 5)'!AR168+'Begrotingsformat (Partner 6)'!AR168+'Begrotingsformat (Partner 7)'!AR168+'Begrotingsformat (Partner 8)'!AR168+'Begrotingsformat (Partner 9)'!AR168+'Begrotingsformat (Partner 10)'!AR168</f>
        <v>0</v>
      </c>
      <c r="AS166" s="103"/>
      <c r="AT166" s="14"/>
      <c r="AU166" s="142">
        <f>'Begrotingsformat (Partner 1)'!AU168+'Begrotingsformat (Partner 2)'!AU168+'Begrotingsformat (Partner 3)'!AU168+'Begrotingsformat (Partner 4)'!AU168+'Begrotingsformat (Partner 5)'!AU168+'Begrotingsformat (Partner 6)'!AU168+'Begrotingsformat (Partner 7)'!AU168+'Begrotingsformat (Partner 8)'!AU168+'Begrotingsformat (Partner 9)'!AU168+'Begrotingsformat (Partner 10)'!AU168</f>
        <v>0</v>
      </c>
      <c r="AV166" s="7"/>
      <c r="AW166" s="15"/>
      <c r="AX166" s="7"/>
      <c r="AY166" s="49"/>
      <c r="AZ166" s="71"/>
    </row>
    <row r="167" spans="3:52" s="2" customFormat="1" x14ac:dyDescent="0.2">
      <c r="C167" s="78" t="s">
        <v>97</v>
      </c>
      <c r="D167" s="109">
        <f t="shared" si="90"/>
        <v>0</v>
      </c>
      <c r="F167" s="78" t="str">
        <f t="shared" si="91"/>
        <v>Activiteit 7.4, inzet eigen uren</v>
      </c>
      <c r="G167" s="1"/>
      <c r="H167" s="102">
        <f>'Begrotingsformat (Partner 1)'!H169+'Begrotingsformat (Partner 2)'!H169+'Begrotingsformat (Partner 3)'!H169+'Begrotingsformat (Partner 4)'!H169+'Begrotingsformat (Partner 5)'!H169+'Begrotingsformat (Partner 6)'!H169+'Begrotingsformat (Partner 7)'!H169+'Begrotingsformat (Partner 8)'!H169+'Begrotingsformat (Partner 9)'!H169+'Begrotingsformat (Partner 10)'!H169</f>
        <v>0</v>
      </c>
      <c r="I167" s="103"/>
      <c r="J167" s="4"/>
      <c r="K167" s="142">
        <f>'Begrotingsformat (Partner 1)'!K169+'Begrotingsformat (Partner 2)'!K169+'Begrotingsformat (Partner 3)'!K169+'Begrotingsformat (Partner 4)'!K169+'Begrotingsformat (Partner 5)'!K169+'Begrotingsformat (Partner 6)'!K169+'Begrotingsformat (Partner 7)'!K169+'Begrotingsformat (Partner 8)'!K169+'Begrotingsformat (Partner 9)'!K169+'Begrotingsformat (Partner 10)'!K169</f>
        <v>0</v>
      </c>
      <c r="L167" s="7"/>
      <c r="M167" s="15"/>
      <c r="N167" s="7"/>
      <c r="O167" s="49"/>
      <c r="P167" s="71"/>
      <c r="R167" s="78" t="str">
        <f t="shared" si="92"/>
        <v>Activiteit 7.4, inzet eigen uren</v>
      </c>
      <c r="S167" s="1"/>
      <c r="T167" s="102">
        <f>'Begrotingsformat (Partner 1)'!T169+'Begrotingsformat (Partner 2)'!T169+'Begrotingsformat (Partner 3)'!T169+'Begrotingsformat (Partner 4)'!T169+'Begrotingsformat (Partner 5)'!T169+'Begrotingsformat (Partner 6)'!T169+'Begrotingsformat (Partner 7)'!T169+'Begrotingsformat (Partner 8)'!T169+'Begrotingsformat (Partner 9)'!T169+'Begrotingsformat (Partner 10)'!T169</f>
        <v>0</v>
      </c>
      <c r="U167" s="103"/>
      <c r="V167" s="4"/>
      <c r="W167" s="142">
        <f>'Begrotingsformat (Partner 1)'!W169+'Begrotingsformat (Partner 2)'!W169+'Begrotingsformat (Partner 3)'!W169+'Begrotingsformat (Partner 4)'!W169+'Begrotingsformat (Partner 5)'!W169+'Begrotingsformat (Partner 6)'!W169+'Begrotingsformat (Partner 7)'!W169+'Begrotingsformat (Partner 8)'!W169+'Begrotingsformat (Partner 9)'!W169+'Begrotingsformat (Partner 10)'!W169</f>
        <v>0</v>
      </c>
      <c r="X167" s="7"/>
      <c r="Y167" s="15"/>
      <c r="Z167" s="7"/>
      <c r="AA167" s="49"/>
      <c r="AB167" s="71"/>
      <c r="AD167" s="78" t="str">
        <f t="shared" si="93"/>
        <v>Activiteit 7.4, inzet eigen uren</v>
      </c>
      <c r="AE167" s="1"/>
      <c r="AF167" s="102">
        <f>'Begrotingsformat (Partner 1)'!AF169+'Begrotingsformat (Partner 2)'!AF169+'Begrotingsformat (Partner 3)'!AF169+'Begrotingsformat (Partner 4)'!AF169+'Begrotingsformat (Partner 5)'!AF169+'Begrotingsformat (Partner 6)'!AF169+'Begrotingsformat (Partner 7)'!AF169+'Begrotingsformat (Partner 8)'!AF169+'Begrotingsformat (Partner 9)'!AF169+'Begrotingsformat (Partner 10)'!AF169</f>
        <v>0</v>
      </c>
      <c r="AG167" s="103"/>
      <c r="AH167" s="4"/>
      <c r="AI167" s="142">
        <f>'Begrotingsformat (Partner 1)'!AI169+'Begrotingsformat (Partner 2)'!AI169+'Begrotingsformat (Partner 3)'!AI169+'Begrotingsformat (Partner 4)'!AI169+'Begrotingsformat (Partner 5)'!AI169+'Begrotingsformat (Partner 6)'!AI169+'Begrotingsformat (Partner 7)'!AI169+'Begrotingsformat (Partner 8)'!AI169+'Begrotingsformat (Partner 9)'!AI169+'Begrotingsformat (Partner 10)'!AI169</f>
        <v>0</v>
      </c>
      <c r="AJ167" s="7"/>
      <c r="AK167" s="15"/>
      <c r="AL167" s="7"/>
      <c r="AM167" s="49"/>
      <c r="AN167" s="71"/>
      <c r="AP167" s="78" t="str">
        <f t="shared" si="94"/>
        <v>Activiteit 7.4, inzet eigen uren</v>
      </c>
      <c r="AQ167" s="1"/>
      <c r="AR167" s="102">
        <f>'Begrotingsformat (Partner 1)'!AR169+'Begrotingsformat (Partner 2)'!AR169+'Begrotingsformat (Partner 3)'!AR169+'Begrotingsformat (Partner 4)'!AR169+'Begrotingsformat (Partner 5)'!AR169+'Begrotingsformat (Partner 6)'!AR169+'Begrotingsformat (Partner 7)'!AR169+'Begrotingsformat (Partner 8)'!AR169+'Begrotingsformat (Partner 9)'!AR169+'Begrotingsformat (Partner 10)'!AR169</f>
        <v>0</v>
      </c>
      <c r="AS167" s="103"/>
      <c r="AT167" s="4"/>
      <c r="AU167" s="142">
        <f>'Begrotingsformat (Partner 1)'!AU169+'Begrotingsformat (Partner 2)'!AU169+'Begrotingsformat (Partner 3)'!AU169+'Begrotingsformat (Partner 4)'!AU169+'Begrotingsformat (Partner 5)'!AU169+'Begrotingsformat (Partner 6)'!AU169+'Begrotingsformat (Partner 7)'!AU169+'Begrotingsformat (Partner 8)'!AU169+'Begrotingsformat (Partner 9)'!AU169+'Begrotingsformat (Partner 10)'!AU169</f>
        <v>0</v>
      </c>
      <c r="AV167" s="7"/>
      <c r="AW167" s="15"/>
      <c r="AX167" s="7"/>
      <c r="AY167" s="49"/>
      <c r="AZ167" s="71"/>
    </row>
    <row r="168" spans="3:52" s="2" customFormat="1" ht="4.5" customHeight="1" x14ac:dyDescent="0.2">
      <c r="C168" s="78"/>
      <c r="D168" s="110"/>
      <c r="F168" s="78"/>
      <c r="G168" s="6"/>
      <c r="H168" s="6"/>
      <c r="I168" s="6"/>
      <c r="J168" s="6"/>
      <c r="K168" s="84"/>
      <c r="L168" s="6"/>
      <c r="M168" s="6"/>
      <c r="N168" s="6"/>
      <c r="O168" s="50"/>
      <c r="P168" s="71"/>
      <c r="R168" s="78"/>
      <c r="S168" s="6"/>
      <c r="T168" s="6"/>
      <c r="U168" s="6"/>
      <c r="V168" s="6"/>
      <c r="W168" s="84"/>
      <c r="X168" s="6"/>
      <c r="Y168" s="6"/>
      <c r="Z168" s="6"/>
      <c r="AA168" s="50"/>
      <c r="AB168" s="71"/>
      <c r="AD168" s="78"/>
      <c r="AE168" s="6"/>
      <c r="AF168" s="6"/>
      <c r="AG168" s="6"/>
      <c r="AH168" s="6"/>
      <c r="AI168" s="84"/>
      <c r="AJ168" s="6"/>
      <c r="AK168" s="6"/>
      <c r="AL168" s="6"/>
      <c r="AM168" s="50"/>
      <c r="AN168" s="71"/>
      <c r="AP168" s="78"/>
      <c r="AQ168" s="6"/>
      <c r="AR168" s="6"/>
      <c r="AS168" s="6"/>
      <c r="AT168" s="6"/>
      <c r="AU168" s="84"/>
      <c r="AV168" s="6"/>
      <c r="AW168" s="6"/>
      <c r="AX168" s="6"/>
      <c r="AY168" s="50"/>
      <c r="AZ168" s="71"/>
    </row>
    <row r="169" spans="3:52" s="2" customFormat="1" x14ac:dyDescent="0.2">
      <c r="C169" s="78"/>
      <c r="D169" s="111">
        <f>SUM(D164:D167)</f>
        <v>0</v>
      </c>
      <c r="F169" s="78"/>
      <c r="J169" s="85" t="s">
        <v>26</v>
      </c>
      <c r="K169" s="87">
        <f>SUM(K164:K167)</f>
        <v>0</v>
      </c>
      <c r="L169" s="66"/>
      <c r="M169" s="17" t="e">
        <f>SUM(M112:M166)</f>
        <v>#REF!</v>
      </c>
      <c r="N169" s="66"/>
      <c r="O169" s="47"/>
      <c r="P169" s="71"/>
      <c r="R169" s="78"/>
      <c r="V169" s="85" t="s">
        <v>26</v>
      </c>
      <c r="W169" s="87">
        <f>SUM(W164:W167)</f>
        <v>0</v>
      </c>
      <c r="X169" s="66"/>
      <c r="Y169" s="17" t="e">
        <f>SUM(Y112:Y166)</f>
        <v>#REF!</v>
      </c>
      <c r="Z169" s="66"/>
      <c r="AA169" s="47"/>
      <c r="AB169" s="71"/>
      <c r="AD169" s="78"/>
      <c r="AH169" s="85" t="s">
        <v>26</v>
      </c>
      <c r="AI169" s="87">
        <f>SUM(AI164:AI167)</f>
        <v>0</v>
      </c>
      <c r="AJ169" s="66"/>
      <c r="AK169" s="17" t="e">
        <f>SUM(AK112:AK166)</f>
        <v>#REF!</v>
      </c>
      <c r="AL169" s="66"/>
      <c r="AM169" s="47"/>
      <c r="AN169" s="71"/>
      <c r="AP169" s="78"/>
      <c r="AT169" s="85" t="s">
        <v>26</v>
      </c>
      <c r="AU169" s="87">
        <f>SUM(AU164:AU167)</f>
        <v>0</v>
      </c>
      <c r="AV169" s="66"/>
      <c r="AW169" s="17" t="e">
        <f>SUM(AW112:AW166)</f>
        <v>#REF!</v>
      </c>
      <c r="AX169" s="66"/>
      <c r="AY169" s="47"/>
      <c r="AZ169" s="71"/>
    </row>
    <row r="170" spans="3:52" s="2" customFormat="1" x14ac:dyDescent="0.2">
      <c r="C170" s="78"/>
      <c r="D170" s="117"/>
      <c r="F170" s="78"/>
      <c r="G170" s="9" t="s">
        <v>21</v>
      </c>
      <c r="H170" s="9" t="s">
        <v>188</v>
      </c>
      <c r="I170" s="9" t="s">
        <v>189</v>
      </c>
      <c r="J170" s="4"/>
      <c r="K170" s="10"/>
      <c r="L170" s="10"/>
      <c r="M170" s="10"/>
      <c r="N170" s="10"/>
      <c r="O170" s="47"/>
      <c r="P170" s="71"/>
      <c r="R170" s="78"/>
      <c r="S170" s="9" t="s">
        <v>21</v>
      </c>
      <c r="T170" s="9" t="s">
        <v>188</v>
      </c>
      <c r="U170" s="9" t="s">
        <v>189</v>
      </c>
      <c r="V170" s="4"/>
      <c r="W170" s="10"/>
      <c r="X170" s="10"/>
      <c r="Y170" s="10"/>
      <c r="Z170" s="10"/>
      <c r="AA170" s="47"/>
      <c r="AB170" s="71"/>
      <c r="AD170" s="78"/>
      <c r="AE170" s="9" t="s">
        <v>21</v>
      </c>
      <c r="AF170" s="9" t="s">
        <v>188</v>
      </c>
      <c r="AG170" s="9" t="s">
        <v>189</v>
      </c>
      <c r="AH170" s="4"/>
      <c r="AI170" s="10"/>
      <c r="AJ170" s="10"/>
      <c r="AK170" s="10"/>
      <c r="AL170" s="10"/>
      <c r="AM170" s="47"/>
      <c r="AN170" s="71"/>
      <c r="AP170" s="78"/>
      <c r="AQ170" s="9" t="s">
        <v>21</v>
      </c>
      <c r="AR170" s="9" t="s">
        <v>188</v>
      </c>
      <c r="AS170" s="9" t="s">
        <v>189</v>
      </c>
      <c r="AT170" s="4"/>
      <c r="AU170" s="10"/>
      <c r="AV170" s="10"/>
      <c r="AW170" s="10"/>
      <c r="AX170" s="10"/>
      <c r="AY170" s="47"/>
      <c r="AZ170" s="71"/>
    </row>
    <row r="171" spans="3:52" s="2" customFormat="1" x14ac:dyDescent="0.2">
      <c r="C171" s="78" t="s">
        <v>163</v>
      </c>
      <c r="D171" s="109">
        <f>K171+W171+AI171+AU171</f>
        <v>0</v>
      </c>
      <c r="F171" s="78" t="str">
        <f>$C171</f>
        <v>Activiteit 7.1, inhuur</v>
      </c>
      <c r="G171" s="1"/>
      <c r="H171" s="102">
        <f>'Begrotingsformat (Partner 1)'!H173+'Begrotingsformat (Partner 2)'!H173+'Begrotingsformat (Partner 3)'!H173+'Begrotingsformat (Partner 4)'!H173+'Begrotingsformat (Partner 5)'!H173+'Begrotingsformat (Partner 6)'!H173+'Begrotingsformat (Partner 7)'!H173+'Begrotingsformat (Partner 8)'!H173+'Begrotingsformat (Partner 9)'!H173+'Begrotingsformat (Partner 10)'!H173</f>
        <v>0</v>
      </c>
      <c r="I171" s="103"/>
      <c r="J171" s="4"/>
      <c r="K171" s="142">
        <f>'Begrotingsformat (Partner 1)'!K173+'Begrotingsformat (Partner 2)'!K173+'Begrotingsformat (Partner 3)'!K173+'Begrotingsformat (Partner 4)'!K173+'Begrotingsformat (Partner 5)'!K173+'Begrotingsformat (Partner 6)'!K173+'Begrotingsformat (Partner 7)'!K173+'Begrotingsformat (Partner 8)'!K173+'Begrotingsformat (Partner 9)'!K173+'Begrotingsformat (Partner 10)'!K173</f>
        <v>0</v>
      </c>
      <c r="L171" s="7"/>
      <c r="M171" s="15"/>
      <c r="N171" s="7"/>
      <c r="O171" s="49"/>
      <c r="P171" s="71"/>
      <c r="R171" s="78" t="str">
        <f>$C171</f>
        <v>Activiteit 7.1, inhuur</v>
      </c>
      <c r="S171" s="1"/>
      <c r="T171" s="102">
        <f>'Begrotingsformat (Partner 1)'!T173+'Begrotingsformat (Partner 2)'!T173+'Begrotingsformat (Partner 3)'!T173+'Begrotingsformat (Partner 4)'!T173+'Begrotingsformat (Partner 5)'!T173+'Begrotingsformat (Partner 6)'!T173+'Begrotingsformat (Partner 7)'!T173+'Begrotingsformat (Partner 8)'!T173+'Begrotingsformat (Partner 9)'!T173+'Begrotingsformat (Partner 10)'!T173</f>
        <v>0</v>
      </c>
      <c r="U171" s="103"/>
      <c r="V171" s="4"/>
      <c r="W171" s="142">
        <f>'Begrotingsformat (Partner 1)'!W173+'Begrotingsformat (Partner 2)'!W173+'Begrotingsformat (Partner 3)'!W173+'Begrotingsformat (Partner 4)'!W173+'Begrotingsformat (Partner 5)'!W173+'Begrotingsformat (Partner 6)'!W173+'Begrotingsformat (Partner 7)'!W173+'Begrotingsformat (Partner 8)'!W173+'Begrotingsformat (Partner 9)'!W173+'Begrotingsformat (Partner 10)'!W173</f>
        <v>0</v>
      </c>
      <c r="X171" s="7"/>
      <c r="Y171" s="15"/>
      <c r="Z171" s="7"/>
      <c r="AA171" s="49"/>
      <c r="AB171" s="71"/>
      <c r="AD171" s="78" t="str">
        <f>$C171</f>
        <v>Activiteit 7.1, inhuur</v>
      </c>
      <c r="AE171" s="1"/>
      <c r="AF171" s="102">
        <f>'Begrotingsformat (Partner 1)'!AF173+'Begrotingsformat (Partner 2)'!AF173+'Begrotingsformat (Partner 3)'!AF173+'Begrotingsformat (Partner 4)'!AF173+'Begrotingsformat (Partner 5)'!AF173+'Begrotingsformat (Partner 6)'!AF173+'Begrotingsformat (Partner 7)'!AF173+'Begrotingsformat (Partner 8)'!AF173+'Begrotingsformat (Partner 9)'!AF173+'Begrotingsformat (Partner 10)'!AF173</f>
        <v>0</v>
      </c>
      <c r="AG171" s="103"/>
      <c r="AH171" s="4"/>
      <c r="AI171" s="142">
        <f>'Begrotingsformat (Partner 1)'!AI173+'Begrotingsformat (Partner 2)'!AI173+'Begrotingsformat (Partner 3)'!AI173+'Begrotingsformat (Partner 4)'!AI173+'Begrotingsformat (Partner 5)'!AI173+'Begrotingsformat (Partner 6)'!AI173+'Begrotingsformat (Partner 7)'!AI173+'Begrotingsformat (Partner 8)'!AI173+'Begrotingsformat (Partner 9)'!AI173+'Begrotingsformat (Partner 10)'!AI173</f>
        <v>0</v>
      </c>
      <c r="AJ171" s="7"/>
      <c r="AK171" s="15"/>
      <c r="AL171" s="7"/>
      <c r="AM171" s="49"/>
      <c r="AN171" s="71"/>
      <c r="AP171" s="78" t="str">
        <f>$C171</f>
        <v>Activiteit 7.1, inhuur</v>
      </c>
      <c r="AQ171" s="1"/>
      <c r="AR171" s="102">
        <f>'Begrotingsformat (Partner 1)'!AR173+'Begrotingsformat (Partner 2)'!AR173+'Begrotingsformat (Partner 3)'!AR173+'Begrotingsformat (Partner 4)'!AR173+'Begrotingsformat (Partner 5)'!AR173+'Begrotingsformat (Partner 6)'!AR173+'Begrotingsformat (Partner 7)'!AR173+'Begrotingsformat (Partner 8)'!AR173+'Begrotingsformat (Partner 9)'!AR173+'Begrotingsformat (Partner 10)'!AR173</f>
        <v>0</v>
      </c>
      <c r="AS171" s="103"/>
      <c r="AT171" s="4"/>
      <c r="AU171" s="142">
        <f>'Begrotingsformat (Partner 1)'!AU173+'Begrotingsformat (Partner 2)'!AU173+'Begrotingsformat (Partner 3)'!AU173+'Begrotingsformat (Partner 4)'!AU173+'Begrotingsformat (Partner 5)'!AU173+'Begrotingsformat (Partner 6)'!AU173+'Begrotingsformat (Partner 7)'!AU173+'Begrotingsformat (Partner 8)'!AU173+'Begrotingsformat (Partner 9)'!AU173+'Begrotingsformat (Partner 10)'!AU173</f>
        <v>0</v>
      </c>
      <c r="AV171" s="7"/>
      <c r="AW171" s="15"/>
      <c r="AX171" s="7"/>
      <c r="AY171" s="49"/>
      <c r="AZ171" s="71"/>
    </row>
    <row r="172" spans="3:52" s="2" customFormat="1" x14ac:dyDescent="0.2">
      <c r="C172" s="78" t="s">
        <v>164</v>
      </c>
      <c r="D172" s="109">
        <f t="shared" ref="D172:D174" si="95">K172+W172+AI172+AU172</f>
        <v>0</v>
      </c>
      <c r="F172" s="78" t="str">
        <f t="shared" ref="F172:F174" si="96">$C172</f>
        <v>Activiteit 7.2, inhuur</v>
      </c>
      <c r="G172" s="1"/>
      <c r="H172" s="102">
        <f>'Begrotingsformat (Partner 1)'!H174+'Begrotingsformat (Partner 2)'!H174+'Begrotingsformat (Partner 3)'!H174+'Begrotingsformat (Partner 4)'!H174+'Begrotingsformat (Partner 5)'!H174+'Begrotingsformat (Partner 6)'!H174+'Begrotingsformat (Partner 7)'!H174+'Begrotingsformat (Partner 8)'!H174+'Begrotingsformat (Partner 9)'!H174+'Begrotingsformat (Partner 10)'!H174</f>
        <v>0</v>
      </c>
      <c r="I172" s="103"/>
      <c r="J172" s="4"/>
      <c r="K172" s="142">
        <f>'Begrotingsformat (Partner 1)'!K174+'Begrotingsformat (Partner 2)'!K174+'Begrotingsformat (Partner 3)'!K174+'Begrotingsformat (Partner 4)'!K174+'Begrotingsformat (Partner 5)'!K174+'Begrotingsformat (Partner 6)'!K174+'Begrotingsformat (Partner 7)'!K174+'Begrotingsformat (Partner 8)'!K174+'Begrotingsformat (Partner 9)'!K174+'Begrotingsformat (Partner 10)'!K174</f>
        <v>0</v>
      </c>
      <c r="L172" s="7"/>
      <c r="M172" s="15"/>
      <c r="N172" s="7"/>
      <c r="O172" s="49"/>
      <c r="P172" s="71"/>
      <c r="R172" s="78" t="str">
        <f t="shared" ref="R172:R174" si="97">$C172</f>
        <v>Activiteit 7.2, inhuur</v>
      </c>
      <c r="S172" s="1"/>
      <c r="T172" s="102">
        <f>'Begrotingsformat (Partner 1)'!T174+'Begrotingsformat (Partner 2)'!T174+'Begrotingsformat (Partner 3)'!T174+'Begrotingsformat (Partner 4)'!T174+'Begrotingsformat (Partner 5)'!T174+'Begrotingsformat (Partner 6)'!T174+'Begrotingsformat (Partner 7)'!T174+'Begrotingsformat (Partner 8)'!T174+'Begrotingsformat (Partner 9)'!T174+'Begrotingsformat (Partner 10)'!T174</f>
        <v>0</v>
      </c>
      <c r="U172" s="103"/>
      <c r="V172" s="4"/>
      <c r="W172" s="142">
        <f>'Begrotingsformat (Partner 1)'!W174+'Begrotingsformat (Partner 2)'!W174+'Begrotingsformat (Partner 3)'!W174+'Begrotingsformat (Partner 4)'!W174+'Begrotingsformat (Partner 5)'!W174+'Begrotingsformat (Partner 6)'!W174+'Begrotingsformat (Partner 7)'!W174+'Begrotingsformat (Partner 8)'!W174+'Begrotingsformat (Partner 9)'!W174+'Begrotingsformat (Partner 10)'!W174</f>
        <v>0</v>
      </c>
      <c r="X172" s="7"/>
      <c r="Y172" s="15"/>
      <c r="Z172" s="7"/>
      <c r="AA172" s="49"/>
      <c r="AB172" s="71"/>
      <c r="AD172" s="78" t="str">
        <f t="shared" ref="AD172:AD174" si="98">$C172</f>
        <v>Activiteit 7.2, inhuur</v>
      </c>
      <c r="AE172" s="1"/>
      <c r="AF172" s="102">
        <f>'Begrotingsformat (Partner 1)'!AF174+'Begrotingsformat (Partner 2)'!AF174+'Begrotingsformat (Partner 3)'!AF174+'Begrotingsformat (Partner 4)'!AF174+'Begrotingsformat (Partner 5)'!AF174+'Begrotingsformat (Partner 6)'!AF174+'Begrotingsformat (Partner 7)'!AF174+'Begrotingsformat (Partner 8)'!AF174+'Begrotingsformat (Partner 9)'!AF174+'Begrotingsformat (Partner 10)'!AF174</f>
        <v>0</v>
      </c>
      <c r="AG172" s="103"/>
      <c r="AH172" s="4"/>
      <c r="AI172" s="142">
        <f>'Begrotingsformat (Partner 1)'!AI174+'Begrotingsformat (Partner 2)'!AI174+'Begrotingsformat (Partner 3)'!AI174+'Begrotingsformat (Partner 4)'!AI174+'Begrotingsformat (Partner 5)'!AI174+'Begrotingsformat (Partner 6)'!AI174+'Begrotingsformat (Partner 7)'!AI174+'Begrotingsformat (Partner 8)'!AI174+'Begrotingsformat (Partner 9)'!AI174+'Begrotingsformat (Partner 10)'!AI174</f>
        <v>0</v>
      </c>
      <c r="AJ172" s="7"/>
      <c r="AK172" s="15"/>
      <c r="AL172" s="7"/>
      <c r="AM172" s="49"/>
      <c r="AN172" s="71"/>
      <c r="AP172" s="78" t="str">
        <f t="shared" ref="AP172:AP174" si="99">$C172</f>
        <v>Activiteit 7.2, inhuur</v>
      </c>
      <c r="AQ172" s="1"/>
      <c r="AR172" s="102">
        <f>'Begrotingsformat (Partner 1)'!AR174+'Begrotingsformat (Partner 2)'!AR174+'Begrotingsformat (Partner 3)'!AR174+'Begrotingsformat (Partner 4)'!AR174+'Begrotingsformat (Partner 5)'!AR174+'Begrotingsformat (Partner 6)'!AR174+'Begrotingsformat (Partner 7)'!AR174+'Begrotingsformat (Partner 8)'!AR174+'Begrotingsformat (Partner 9)'!AR174+'Begrotingsformat (Partner 10)'!AR174</f>
        <v>0</v>
      </c>
      <c r="AS172" s="103"/>
      <c r="AT172" s="4"/>
      <c r="AU172" s="142">
        <f>'Begrotingsformat (Partner 1)'!AU174+'Begrotingsformat (Partner 2)'!AU174+'Begrotingsformat (Partner 3)'!AU174+'Begrotingsformat (Partner 4)'!AU174+'Begrotingsformat (Partner 5)'!AU174+'Begrotingsformat (Partner 6)'!AU174+'Begrotingsformat (Partner 7)'!AU174+'Begrotingsformat (Partner 8)'!AU174+'Begrotingsformat (Partner 9)'!AU174+'Begrotingsformat (Partner 10)'!AU174</f>
        <v>0</v>
      </c>
      <c r="AV172" s="7"/>
      <c r="AW172" s="15"/>
      <c r="AX172" s="7"/>
      <c r="AY172" s="49"/>
      <c r="AZ172" s="71"/>
    </row>
    <row r="173" spans="3:52" s="2" customFormat="1" x14ac:dyDescent="0.2">
      <c r="C173" s="78" t="s">
        <v>166</v>
      </c>
      <c r="D173" s="109">
        <f t="shared" si="95"/>
        <v>0</v>
      </c>
      <c r="F173" s="78" t="str">
        <f t="shared" si="96"/>
        <v>Activiteit 7.3, inhuur</v>
      </c>
      <c r="G173" s="1"/>
      <c r="H173" s="102">
        <f>'Begrotingsformat (Partner 1)'!H175+'Begrotingsformat (Partner 2)'!H175+'Begrotingsformat (Partner 3)'!H175+'Begrotingsformat (Partner 4)'!H175+'Begrotingsformat (Partner 5)'!H175+'Begrotingsformat (Partner 6)'!H175+'Begrotingsformat (Partner 7)'!H175+'Begrotingsformat (Partner 8)'!H175+'Begrotingsformat (Partner 9)'!H175+'Begrotingsformat (Partner 10)'!H175</f>
        <v>0</v>
      </c>
      <c r="I173" s="103"/>
      <c r="J173" s="4"/>
      <c r="K173" s="142">
        <f>'Begrotingsformat (Partner 1)'!K175+'Begrotingsformat (Partner 2)'!K175+'Begrotingsformat (Partner 3)'!K175+'Begrotingsformat (Partner 4)'!K175+'Begrotingsformat (Partner 5)'!K175+'Begrotingsformat (Partner 6)'!K175+'Begrotingsformat (Partner 7)'!K175+'Begrotingsformat (Partner 8)'!K175+'Begrotingsformat (Partner 9)'!K175+'Begrotingsformat (Partner 10)'!K175</f>
        <v>0</v>
      </c>
      <c r="L173" s="7"/>
      <c r="M173" s="15"/>
      <c r="N173" s="7"/>
      <c r="O173" s="49"/>
      <c r="P173" s="71"/>
      <c r="R173" s="78" t="str">
        <f t="shared" si="97"/>
        <v>Activiteit 7.3, inhuur</v>
      </c>
      <c r="S173" s="1"/>
      <c r="T173" s="102">
        <f>'Begrotingsformat (Partner 1)'!T175+'Begrotingsformat (Partner 2)'!T175+'Begrotingsformat (Partner 3)'!T175+'Begrotingsformat (Partner 4)'!T175+'Begrotingsformat (Partner 5)'!T175+'Begrotingsformat (Partner 6)'!T175+'Begrotingsformat (Partner 7)'!T175+'Begrotingsformat (Partner 8)'!T175+'Begrotingsformat (Partner 9)'!T175+'Begrotingsformat (Partner 10)'!T175</f>
        <v>0</v>
      </c>
      <c r="U173" s="103"/>
      <c r="V173" s="4"/>
      <c r="W173" s="142">
        <f>'Begrotingsformat (Partner 1)'!W175+'Begrotingsformat (Partner 2)'!W175+'Begrotingsformat (Partner 3)'!W175+'Begrotingsformat (Partner 4)'!W175+'Begrotingsformat (Partner 5)'!W175+'Begrotingsformat (Partner 6)'!W175+'Begrotingsformat (Partner 7)'!W175+'Begrotingsformat (Partner 8)'!W175+'Begrotingsformat (Partner 9)'!W175+'Begrotingsformat (Partner 10)'!W175</f>
        <v>0</v>
      </c>
      <c r="X173" s="7"/>
      <c r="Y173" s="15"/>
      <c r="Z173" s="7"/>
      <c r="AA173" s="49"/>
      <c r="AB173" s="71"/>
      <c r="AD173" s="78" t="str">
        <f t="shared" si="98"/>
        <v>Activiteit 7.3, inhuur</v>
      </c>
      <c r="AE173" s="1"/>
      <c r="AF173" s="102">
        <f>'Begrotingsformat (Partner 1)'!AF175+'Begrotingsformat (Partner 2)'!AF175+'Begrotingsformat (Partner 3)'!AF175+'Begrotingsformat (Partner 4)'!AF175+'Begrotingsformat (Partner 5)'!AF175+'Begrotingsformat (Partner 6)'!AF175+'Begrotingsformat (Partner 7)'!AF175+'Begrotingsformat (Partner 8)'!AF175+'Begrotingsformat (Partner 9)'!AF175+'Begrotingsformat (Partner 10)'!AF175</f>
        <v>0</v>
      </c>
      <c r="AG173" s="103"/>
      <c r="AH173" s="4"/>
      <c r="AI173" s="142">
        <f>'Begrotingsformat (Partner 1)'!AI175+'Begrotingsformat (Partner 2)'!AI175+'Begrotingsformat (Partner 3)'!AI175+'Begrotingsformat (Partner 4)'!AI175+'Begrotingsformat (Partner 5)'!AI175+'Begrotingsformat (Partner 6)'!AI175+'Begrotingsformat (Partner 7)'!AI175+'Begrotingsformat (Partner 8)'!AI175+'Begrotingsformat (Partner 9)'!AI175+'Begrotingsformat (Partner 10)'!AI175</f>
        <v>0</v>
      </c>
      <c r="AJ173" s="7"/>
      <c r="AK173" s="15"/>
      <c r="AL173" s="7"/>
      <c r="AM173" s="49"/>
      <c r="AN173" s="71"/>
      <c r="AP173" s="78" t="str">
        <f t="shared" si="99"/>
        <v>Activiteit 7.3, inhuur</v>
      </c>
      <c r="AQ173" s="1"/>
      <c r="AR173" s="102">
        <f>'Begrotingsformat (Partner 1)'!AR175+'Begrotingsformat (Partner 2)'!AR175+'Begrotingsformat (Partner 3)'!AR175+'Begrotingsformat (Partner 4)'!AR175+'Begrotingsformat (Partner 5)'!AR175+'Begrotingsformat (Partner 6)'!AR175+'Begrotingsformat (Partner 7)'!AR175+'Begrotingsformat (Partner 8)'!AR175+'Begrotingsformat (Partner 9)'!AR175+'Begrotingsformat (Partner 10)'!AR175</f>
        <v>0</v>
      </c>
      <c r="AS173" s="103"/>
      <c r="AT173" s="4"/>
      <c r="AU173" s="142">
        <f>'Begrotingsformat (Partner 1)'!AU175+'Begrotingsformat (Partner 2)'!AU175+'Begrotingsformat (Partner 3)'!AU175+'Begrotingsformat (Partner 4)'!AU175+'Begrotingsformat (Partner 5)'!AU175+'Begrotingsformat (Partner 6)'!AU175+'Begrotingsformat (Partner 7)'!AU175+'Begrotingsformat (Partner 8)'!AU175+'Begrotingsformat (Partner 9)'!AU175+'Begrotingsformat (Partner 10)'!AU175</f>
        <v>0</v>
      </c>
      <c r="AV173" s="7"/>
      <c r="AW173" s="15"/>
      <c r="AX173" s="7"/>
      <c r="AY173" s="49"/>
      <c r="AZ173" s="71"/>
    </row>
    <row r="174" spans="3:52" s="2" customFormat="1" x14ac:dyDescent="0.2">
      <c r="C174" s="78" t="s">
        <v>165</v>
      </c>
      <c r="D174" s="109">
        <f t="shared" si="95"/>
        <v>0</v>
      </c>
      <c r="F174" s="78" t="str">
        <f t="shared" si="96"/>
        <v>Activiteit 7.4, inhuur</v>
      </c>
      <c r="G174" s="1"/>
      <c r="H174" s="102">
        <f>'Begrotingsformat (Partner 1)'!H176+'Begrotingsformat (Partner 2)'!H176+'Begrotingsformat (Partner 3)'!H176+'Begrotingsformat (Partner 4)'!H176+'Begrotingsformat (Partner 5)'!H176+'Begrotingsformat (Partner 6)'!H176+'Begrotingsformat (Partner 7)'!H176+'Begrotingsformat (Partner 8)'!H176+'Begrotingsformat (Partner 9)'!H176+'Begrotingsformat (Partner 10)'!H176</f>
        <v>0</v>
      </c>
      <c r="I174" s="103"/>
      <c r="J174" s="4"/>
      <c r="K174" s="142">
        <f>'Begrotingsformat (Partner 1)'!K176+'Begrotingsformat (Partner 2)'!K176+'Begrotingsformat (Partner 3)'!K176+'Begrotingsformat (Partner 4)'!K176+'Begrotingsformat (Partner 5)'!K176+'Begrotingsformat (Partner 6)'!K176+'Begrotingsformat (Partner 7)'!K176+'Begrotingsformat (Partner 8)'!K176+'Begrotingsformat (Partner 9)'!K176+'Begrotingsformat (Partner 10)'!K176</f>
        <v>0</v>
      </c>
      <c r="L174" s="7"/>
      <c r="M174" s="15"/>
      <c r="N174" s="7"/>
      <c r="O174" s="49"/>
      <c r="P174" s="71"/>
      <c r="R174" s="78" t="str">
        <f t="shared" si="97"/>
        <v>Activiteit 7.4, inhuur</v>
      </c>
      <c r="S174" s="1"/>
      <c r="T174" s="102">
        <f>'Begrotingsformat (Partner 1)'!T176+'Begrotingsformat (Partner 2)'!T176+'Begrotingsformat (Partner 3)'!T176+'Begrotingsformat (Partner 4)'!T176+'Begrotingsformat (Partner 5)'!T176+'Begrotingsformat (Partner 6)'!T176+'Begrotingsformat (Partner 7)'!T176+'Begrotingsformat (Partner 8)'!T176+'Begrotingsformat (Partner 9)'!T176+'Begrotingsformat (Partner 10)'!T176</f>
        <v>0</v>
      </c>
      <c r="U174" s="103"/>
      <c r="V174" s="4"/>
      <c r="W174" s="142">
        <f>'Begrotingsformat (Partner 1)'!W176+'Begrotingsformat (Partner 2)'!W176+'Begrotingsformat (Partner 3)'!W176+'Begrotingsformat (Partner 4)'!W176+'Begrotingsformat (Partner 5)'!W176+'Begrotingsformat (Partner 6)'!W176+'Begrotingsformat (Partner 7)'!W176+'Begrotingsformat (Partner 8)'!W176+'Begrotingsformat (Partner 9)'!W176+'Begrotingsformat (Partner 10)'!W176</f>
        <v>0</v>
      </c>
      <c r="X174" s="7"/>
      <c r="Y174" s="15"/>
      <c r="Z174" s="7"/>
      <c r="AA174" s="49"/>
      <c r="AB174" s="71"/>
      <c r="AD174" s="78" t="str">
        <f t="shared" si="98"/>
        <v>Activiteit 7.4, inhuur</v>
      </c>
      <c r="AE174" s="1"/>
      <c r="AF174" s="102">
        <f>'Begrotingsformat (Partner 1)'!AF176+'Begrotingsformat (Partner 2)'!AF176+'Begrotingsformat (Partner 3)'!AF176+'Begrotingsformat (Partner 4)'!AF176+'Begrotingsformat (Partner 5)'!AF176+'Begrotingsformat (Partner 6)'!AF176+'Begrotingsformat (Partner 7)'!AF176+'Begrotingsformat (Partner 8)'!AF176+'Begrotingsformat (Partner 9)'!AF176+'Begrotingsformat (Partner 10)'!AF176</f>
        <v>0</v>
      </c>
      <c r="AG174" s="103"/>
      <c r="AH174" s="4"/>
      <c r="AI174" s="142">
        <f>'Begrotingsformat (Partner 1)'!AI176+'Begrotingsformat (Partner 2)'!AI176+'Begrotingsformat (Partner 3)'!AI176+'Begrotingsformat (Partner 4)'!AI176+'Begrotingsformat (Partner 5)'!AI176+'Begrotingsformat (Partner 6)'!AI176+'Begrotingsformat (Partner 7)'!AI176+'Begrotingsformat (Partner 8)'!AI176+'Begrotingsformat (Partner 9)'!AI176+'Begrotingsformat (Partner 10)'!AI176</f>
        <v>0</v>
      </c>
      <c r="AJ174" s="7"/>
      <c r="AK174" s="15"/>
      <c r="AL174" s="7"/>
      <c r="AM174" s="49"/>
      <c r="AN174" s="71"/>
      <c r="AP174" s="78" t="str">
        <f t="shared" si="99"/>
        <v>Activiteit 7.4, inhuur</v>
      </c>
      <c r="AQ174" s="1"/>
      <c r="AR174" s="102">
        <f>'Begrotingsformat (Partner 1)'!AR176+'Begrotingsformat (Partner 2)'!AR176+'Begrotingsformat (Partner 3)'!AR176+'Begrotingsformat (Partner 4)'!AR176+'Begrotingsformat (Partner 5)'!AR176+'Begrotingsformat (Partner 6)'!AR176+'Begrotingsformat (Partner 7)'!AR176+'Begrotingsformat (Partner 8)'!AR176+'Begrotingsformat (Partner 9)'!AR176+'Begrotingsformat (Partner 10)'!AR176</f>
        <v>0</v>
      </c>
      <c r="AS174" s="103"/>
      <c r="AT174" s="4"/>
      <c r="AU174" s="142">
        <f>'Begrotingsformat (Partner 1)'!AU176+'Begrotingsformat (Partner 2)'!AU176+'Begrotingsformat (Partner 3)'!AU176+'Begrotingsformat (Partner 4)'!AU176+'Begrotingsformat (Partner 5)'!AU176+'Begrotingsformat (Partner 6)'!AU176+'Begrotingsformat (Partner 7)'!AU176+'Begrotingsformat (Partner 8)'!AU176+'Begrotingsformat (Partner 9)'!AU176+'Begrotingsformat (Partner 10)'!AU176</f>
        <v>0</v>
      </c>
      <c r="AV174" s="7"/>
      <c r="AW174" s="15"/>
      <c r="AX174" s="7"/>
      <c r="AY174" s="49"/>
      <c r="AZ174" s="71"/>
    </row>
    <row r="175" spans="3:52" s="2" customFormat="1" ht="4.1500000000000004" customHeight="1" x14ac:dyDescent="0.2">
      <c r="C175" s="75"/>
      <c r="D175" s="118"/>
      <c r="F175" s="75"/>
      <c r="J175" s="4"/>
      <c r="K175" s="7"/>
      <c r="L175" s="7"/>
      <c r="M175" s="7"/>
      <c r="N175" s="7"/>
      <c r="O175" s="47"/>
      <c r="P175" s="71"/>
      <c r="R175" s="75"/>
      <c r="V175" s="4"/>
      <c r="W175" s="7"/>
      <c r="X175" s="7"/>
      <c r="Y175" s="7"/>
      <c r="Z175" s="7"/>
      <c r="AA175" s="47"/>
      <c r="AB175" s="71"/>
      <c r="AD175" s="75"/>
      <c r="AH175" s="4"/>
      <c r="AI175" s="7"/>
      <c r="AJ175" s="7"/>
      <c r="AK175" s="7"/>
      <c r="AL175" s="7"/>
      <c r="AM175" s="47"/>
      <c r="AN175" s="71"/>
      <c r="AP175" s="75"/>
      <c r="AT175" s="4"/>
      <c r="AU175" s="7"/>
      <c r="AV175" s="7"/>
      <c r="AW175" s="7"/>
      <c r="AX175" s="7"/>
      <c r="AY175" s="47"/>
      <c r="AZ175" s="71"/>
    </row>
    <row r="176" spans="3:52" s="2" customFormat="1" x14ac:dyDescent="0.2">
      <c r="C176" s="75"/>
      <c r="D176" s="111">
        <f>SUM(D171:D174)</f>
        <v>0</v>
      </c>
      <c r="F176" s="75"/>
      <c r="J176" s="85" t="s">
        <v>26</v>
      </c>
      <c r="K176" s="87">
        <f>SUM(K171:K174)</f>
        <v>0</v>
      </c>
      <c r="L176" s="66"/>
      <c r="M176" s="17" t="e">
        <f>SUM(M164:M174)</f>
        <v>#REF!</v>
      </c>
      <c r="N176" s="66"/>
      <c r="O176" s="47"/>
      <c r="P176" s="71"/>
      <c r="R176" s="75"/>
      <c r="V176" s="85" t="s">
        <v>26</v>
      </c>
      <c r="W176" s="87">
        <f>SUM(W171:W174)</f>
        <v>0</v>
      </c>
      <c r="X176" s="66"/>
      <c r="Y176" s="17" t="e">
        <f>SUM(Y164:Y174)</f>
        <v>#REF!</v>
      </c>
      <c r="Z176" s="66"/>
      <c r="AA176" s="47"/>
      <c r="AB176" s="71"/>
      <c r="AD176" s="75"/>
      <c r="AH176" s="85" t="s">
        <v>26</v>
      </c>
      <c r="AI176" s="87">
        <f>SUM(AI171:AI174)</f>
        <v>0</v>
      </c>
      <c r="AJ176" s="66"/>
      <c r="AK176" s="17" t="e">
        <f>SUM(AK164:AK174)</f>
        <v>#REF!</v>
      </c>
      <c r="AL176" s="66"/>
      <c r="AM176" s="47"/>
      <c r="AN176" s="71"/>
      <c r="AP176" s="75"/>
      <c r="AT176" s="85" t="s">
        <v>26</v>
      </c>
      <c r="AU176" s="87">
        <f>SUM(AU171:AU174)</f>
        <v>0</v>
      </c>
      <c r="AV176" s="66"/>
      <c r="AW176" s="17" t="e">
        <f>SUM(AW164:AW174)</f>
        <v>#REF!</v>
      </c>
      <c r="AX176" s="66"/>
      <c r="AY176" s="47"/>
      <c r="AZ176" s="71"/>
    </row>
    <row r="177" spans="3:52" s="2" customFormat="1" x14ac:dyDescent="0.2">
      <c r="C177" s="75"/>
      <c r="D177" s="117"/>
      <c r="F177" s="75"/>
      <c r="G177" s="92" t="s">
        <v>21</v>
      </c>
      <c r="H177" s="2" t="s">
        <v>22</v>
      </c>
      <c r="I177" s="2" t="s">
        <v>59</v>
      </c>
      <c r="J177" s="4"/>
      <c r="K177" s="10"/>
      <c r="L177" s="66"/>
      <c r="M177" s="17"/>
      <c r="N177" s="66"/>
      <c r="O177" s="47"/>
      <c r="P177" s="71"/>
      <c r="R177" s="75"/>
      <c r="S177" s="92" t="s">
        <v>21</v>
      </c>
      <c r="T177" s="2" t="s">
        <v>22</v>
      </c>
      <c r="U177" s="2" t="s">
        <v>59</v>
      </c>
      <c r="V177" s="4"/>
      <c r="W177" s="10"/>
      <c r="X177" s="66"/>
      <c r="Y177" s="17"/>
      <c r="Z177" s="66"/>
      <c r="AA177" s="47"/>
      <c r="AB177" s="71"/>
      <c r="AD177" s="75"/>
      <c r="AE177" s="92" t="s">
        <v>21</v>
      </c>
      <c r="AF177" s="2" t="s">
        <v>22</v>
      </c>
      <c r="AG177" s="2" t="s">
        <v>59</v>
      </c>
      <c r="AH177" s="4"/>
      <c r="AI177" s="10"/>
      <c r="AJ177" s="66"/>
      <c r="AK177" s="17"/>
      <c r="AL177" s="66"/>
      <c r="AM177" s="47"/>
      <c r="AN177" s="71"/>
      <c r="AP177" s="75"/>
      <c r="AQ177" s="92" t="s">
        <v>21</v>
      </c>
      <c r="AR177" s="2" t="s">
        <v>22</v>
      </c>
      <c r="AS177" s="2" t="s">
        <v>59</v>
      </c>
      <c r="AT177" s="4"/>
      <c r="AU177" s="10"/>
      <c r="AV177" s="66"/>
      <c r="AW177" s="17"/>
      <c r="AX177" s="66"/>
      <c r="AY177" s="47"/>
      <c r="AZ177" s="71"/>
    </row>
    <row r="178" spans="3:52" s="2" customFormat="1" x14ac:dyDescent="0.2">
      <c r="C178" s="119" t="s">
        <v>210</v>
      </c>
      <c r="D178" s="109">
        <f>K178+W178+AI178+AU178</f>
        <v>0</v>
      </c>
      <c r="F178" s="78" t="str">
        <f>$C178</f>
        <v>Activiteit 7.1, kosten</v>
      </c>
      <c r="G178" s="1"/>
      <c r="H178" s="102">
        <f>'Begrotingsformat (Partner 1)'!H180+'Begrotingsformat (Partner 2)'!H180+'Begrotingsformat (Partner 3)'!H180+'Begrotingsformat (Partner 4)'!H180+'Begrotingsformat (Partner 5)'!H180+'Begrotingsformat (Partner 6)'!H180+'Begrotingsformat (Partner 7)'!H180+'Begrotingsformat (Partner 8)'!H180+'Begrotingsformat (Partner 9)'!H180+'Begrotingsformat (Partner 10)'!H180</f>
        <v>0</v>
      </c>
      <c r="I178" s="103"/>
      <c r="J178" s="85"/>
      <c r="K178" s="142">
        <f>'Begrotingsformat (Partner 1)'!K180+'Begrotingsformat (Partner 2)'!K180+'Begrotingsformat (Partner 3)'!K180+'Begrotingsformat (Partner 4)'!K180+'Begrotingsformat (Partner 5)'!K180+'Begrotingsformat (Partner 6)'!K180+'Begrotingsformat (Partner 7)'!K180+'Begrotingsformat (Partner 8)'!K180+'Begrotingsformat (Partner 9)'!K180+'Begrotingsformat (Partner 10)'!K180</f>
        <v>0</v>
      </c>
      <c r="L178" s="66"/>
      <c r="M178" s="17"/>
      <c r="N178" s="66"/>
      <c r="O178" s="49"/>
      <c r="P178" s="71"/>
      <c r="R178" s="78" t="str">
        <f>$C178</f>
        <v>Activiteit 7.1, kosten</v>
      </c>
      <c r="S178" s="1"/>
      <c r="T178" s="102">
        <f>'Begrotingsformat (Partner 1)'!T180+'Begrotingsformat (Partner 2)'!T180+'Begrotingsformat (Partner 3)'!T180+'Begrotingsformat (Partner 4)'!T180+'Begrotingsformat (Partner 5)'!T180+'Begrotingsformat (Partner 6)'!T180+'Begrotingsformat (Partner 7)'!T180+'Begrotingsformat (Partner 8)'!T180+'Begrotingsformat (Partner 9)'!T180+'Begrotingsformat (Partner 10)'!T180</f>
        <v>0</v>
      </c>
      <c r="U178" s="103"/>
      <c r="V178" s="85"/>
      <c r="W178" s="142">
        <f>'Begrotingsformat (Partner 1)'!W180+'Begrotingsformat (Partner 2)'!W180+'Begrotingsformat (Partner 3)'!W180+'Begrotingsformat (Partner 4)'!W180+'Begrotingsformat (Partner 5)'!W180+'Begrotingsformat (Partner 6)'!W180+'Begrotingsformat (Partner 7)'!W180+'Begrotingsformat (Partner 8)'!W180+'Begrotingsformat (Partner 9)'!W180+'Begrotingsformat (Partner 10)'!W180</f>
        <v>0</v>
      </c>
      <c r="X178" s="66"/>
      <c r="Y178" s="17"/>
      <c r="Z178" s="66"/>
      <c r="AA178" s="49"/>
      <c r="AB178" s="71"/>
      <c r="AD178" s="78" t="str">
        <f>$C178</f>
        <v>Activiteit 7.1, kosten</v>
      </c>
      <c r="AE178" s="1"/>
      <c r="AF178" s="102">
        <f>'Begrotingsformat (Partner 1)'!AF180+'Begrotingsformat (Partner 2)'!AF180+'Begrotingsformat (Partner 3)'!AF180+'Begrotingsformat (Partner 4)'!AF180+'Begrotingsformat (Partner 5)'!AF180+'Begrotingsformat (Partner 6)'!AF180+'Begrotingsformat (Partner 7)'!AF180+'Begrotingsformat (Partner 8)'!AF180+'Begrotingsformat (Partner 9)'!AF180+'Begrotingsformat (Partner 10)'!AF180</f>
        <v>0</v>
      </c>
      <c r="AG178" s="103"/>
      <c r="AH178" s="85"/>
      <c r="AI178" s="142">
        <f>'Begrotingsformat (Partner 1)'!AI180+'Begrotingsformat (Partner 2)'!AI180+'Begrotingsformat (Partner 3)'!AI180+'Begrotingsformat (Partner 4)'!AI180+'Begrotingsformat (Partner 5)'!AI180+'Begrotingsformat (Partner 6)'!AI180+'Begrotingsformat (Partner 7)'!AI180+'Begrotingsformat (Partner 8)'!AI180+'Begrotingsformat (Partner 9)'!AI180+'Begrotingsformat (Partner 10)'!AI180</f>
        <v>0</v>
      </c>
      <c r="AJ178" s="66"/>
      <c r="AK178" s="17"/>
      <c r="AL178" s="66"/>
      <c r="AM178" s="49"/>
      <c r="AN178" s="71"/>
      <c r="AP178" s="78" t="str">
        <f>$C178</f>
        <v>Activiteit 7.1, kosten</v>
      </c>
      <c r="AQ178" s="1"/>
      <c r="AR178" s="102">
        <f>'Begrotingsformat (Partner 1)'!AR180+'Begrotingsformat (Partner 2)'!AR180+'Begrotingsformat (Partner 3)'!AR180+'Begrotingsformat (Partner 4)'!AR180+'Begrotingsformat (Partner 5)'!AR180+'Begrotingsformat (Partner 6)'!AR180+'Begrotingsformat (Partner 7)'!AR180+'Begrotingsformat (Partner 8)'!AR180+'Begrotingsformat (Partner 9)'!AR180+'Begrotingsformat (Partner 10)'!AR180</f>
        <v>0</v>
      </c>
      <c r="AS178" s="103"/>
      <c r="AT178" s="85"/>
      <c r="AU178" s="142">
        <f>'Begrotingsformat (Partner 1)'!AU180+'Begrotingsformat (Partner 2)'!AU180+'Begrotingsformat (Partner 3)'!AU180+'Begrotingsformat (Partner 4)'!AU180+'Begrotingsformat (Partner 5)'!AU180+'Begrotingsformat (Partner 6)'!AU180+'Begrotingsformat (Partner 7)'!AU180+'Begrotingsformat (Partner 8)'!AU180+'Begrotingsformat (Partner 9)'!AU180+'Begrotingsformat (Partner 10)'!AU180</f>
        <v>0</v>
      </c>
      <c r="AV178" s="66"/>
      <c r="AW178" s="17"/>
      <c r="AX178" s="66"/>
      <c r="AY178" s="49"/>
      <c r="AZ178" s="71"/>
    </row>
    <row r="179" spans="3:52" s="2" customFormat="1" x14ac:dyDescent="0.2">
      <c r="C179" s="119" t="s">
        <v>211</v>
      </c>
      <c r="D179" s="109">
        <f t="shared" ref="D179:D181" si="100">K179+W179+AI179+AU179</f>
        <v>0</v>
      </c>
      <c r="F179" s="78" t="str">
        <f t="shared" ref="F179:F181" si="101">$C179</f>
        <v>Activiteit 7.2, kosten</v>
      </c>
      <c r="G179" s="1"/>
      <c r="H179" s="102">
        <f>'Begrotingsformat (Partner 1)'!H181+'Begrotingsformat (Partner 2)'!H181+'Begrotingsformat (Partner 3)'!H181+'Begrotingsformat (Partner 4)'!H181+'Begrotingsformat (Partner 5)'!H181+'Begrotingsformat (Partner 6)'!H181+'Begrotingsformat (Partner 7)'!H181+'Begrotingsformat (Partner 8)'!H181+'Begrotingsformat (Partner 9)'!H181+'Begrotingsformat (Partner 10)'!H181</f>
        <v>0</v>
      </c>
      <c r="I179" s="103"/>
      <c r="J179" s="85"/>
      <c r="K179" s="142">
        <f>'Begrotingsformat (Partner 1)'!K181+'Begrotingsformat (Partner 2)'!K181+'Begrotingsformat (Partner 3)'!K181+'Begrotingsformat (Partner 4)'!K181+'Begrotingsformat (Partner 5)'!K181+'Begrotingsformat (Partner 6)'!K181+'Begrotingsformat (Partner 7)'!K181+'Begrotingsformat (Partner 8)'!K181+'Begrotingsformat (Partner 9)'!K181+'Begrotingsformat (Partner 10)'!K181</f>
        <v>0</v>
      </c>
      <c r="L179" s="66"/>
      <c r="M179" s="17"/>
      <c r="N179" s="66"/>
      <c r="O179" s="49"/>
      <c r="P179" s="71"/>
      <c r="R179" s="78" t="str">
        <f t="shared" ref="R179:R181" si="102">$C179</f>
        <v>Activiteit 7.2, kosten</v>
      </c>
      <c r="S179" s="1"/>
      <c r="T179" s="102">
        <f>'Begrotingsformat (Partner 1)'!T181+'Begrotingsformat (Partner 2)'!T181+'Begrotingsformat (Partner 3)'!T181+'Begrotingsformat (Partner 4)'!T181+'Begrotingsformat (Partner 5)'!T181+'Begrotingsformat (Partner 6)'!T181+'Begrotingsformat (Partner 7)'!T181+'Begrotingsformat (Partner 8)'!T181+'Begrotingsformat (Partner 9)'!T181+'Begrotingsformat (Partner 10)'!T181</f>
        <v>0</v>
      </c>
      <c r="U179" s="103"/>
      <c r="V179" s="85"/>
      <c r="W179" s="142">
        <f>'Begrotingsformat (Partner 1)'!W181+'Begrotingsformat (Partner 2)'!W181+'Begrotingsformat (Partner 3)'!W181+'Begrotingsformat (Partner 4)'!W181+'Begrotingsformat (Partner 5)'!W181+'Begrotingsformat (Partner 6)'!W181+'Begrotingsformat (Partner 7)'!W181+'Begrotingsformat (Partner 8)'!W181+'Begrotingsformat (Partner 9)'!W181+'Begrotingsformat (Partner 10)'!W181</f>
        <v>0</v>
      </c>
      <c r="X179" s="66"/>
      <c r="Y179" s="17"/>
      <c r="Z179" s="66"/>
      <c r="AA179" s="49"/>
      <c r="AB179" s="71"/>
      <c r="AD179" s="78" t="str">
        <f t="shared" ref="AD179:AD181" si="103">$C179</f>
        <v>Activiteit 7.2, kosten</v>
      </c>
      <c r="AE179" s="1"/>
      <c r="AF179" s="102">
        <f>'Begrotingsformat (Partner 1)'!AF181+'Begrotingsformat (Partner 2)'!AF181+'Begrotingsformat (Partner 3)'!AF181+'Begrotingsformat (Partner 4)'!AF181+'Begrotingsformat (Partner 5)'!AF181+'Begrotingsformat (Partner 6)'!AF181+'Begrotingsformat (Partner 7)'!AF181+'Begrotingsformat (Partner 8)'!AF181+'Begrotingsformat (Partner 9)'!AF181+'Begrotingsformat (Partner 10)'!AF181</f>
        <v>0</v>
      </c>
      <c r="AG179" s="103"/>
      <c r="AH179" s="85"/>
      <c r="AI179" s="142">
        <f>'Begrotingsformat (Partner 1)'!AI181+'Begrotingsformat (Partner 2)'!AI181+'Begrotingsformat (Partner 3)'!AI181+'Begrotingsformat (Partner 4)'!AI181+'Begrotingsformat (Partner 5)'!AI181+'Begrotingsformat (Partner 6)'!AI181+'Begrotingsformat (Partner 7)'!AI181+'Begrotingsformat (Partner 8)'!AI181+'Begrotingsformat (Partner 9)'!AI181+'Begrotingsformat (Partner 10)'!AI181</f>
        <v>0</v>
      </c>
      <c r="AJ179" s="66"/>
      <c r="AK179" s="17"/>
      <c r="AL179" s="66"/>
      <c r="AM179" s="49"/>
      <c r="AN179" s="71"/>
      <c r="AP179" s="78" t="str">
        <f t="shared" ref="AP179:AP181" si="104">$C179</f>
        <v>Activiteit 7.2, kosten</v>
      </c>
      <c r="AQ179" s="1"/>
      <c r="AR179" s="102">
        <f>'Begrotingsformat (Partner 1)'!AR181+'Begrotingsformat (Partner 2)'!AR181+'Begrotingsformat (Partner 3)'!AR181+'Begrotingsformat (Partner 4)'!AR181+'Begrotingsformat (Partner 5)'!AR181+'Begrotingsformat (Partner 6)'!AR181+'Begrotingsformat (Partner 7)'!AR181+'Begrotingsformat (Partner 8)'!AR181+'Begrotingsformat (Partner 9)'!AR181+'Begrotingsformat (Partner 10)'!AR181</f>
        <v>0</v>
      </c>
      <c r="AS179" s="103"/>
      <c r="AT179" s="85"/>
      <c r="AU179" s="142">
        <f>'Begrotingsformat (Partner 1)'!AU181+'Begrotingsformat (Partner 2)'!AU181+'Begrotingsformat (Partner 3)'!AU181+'Begrotingsformat (Partner 4)'!AU181+'Begrotingsformat (Partner 5)'!AU181+'Begrotingsformat (Partner 6)'!AU181+'Begrotingsformat (Partner 7)'!AU181+'Begrotingsformat (Partner 8)'!AU181+'Begrotingsformat (Partner 9)'!AU181+'Begrotingsformat (Partner 10)'!AU181</f>
        <v>0</v>
      </c>
      <c r="AV179" s="66"/>
      <c r="AW179" s="17"/>
      <c r="AX179" s="66"/>
      <c r="AY179" s="49"/>
      <c r="AZ179" s="71"/>
    </row>
    <row r="180" spans="3:52" s="2" customFormat="1" x14ac:dyDescent="0.2">
      <c r="C180" s="119" t="s">
        <v>212</v>
      </c>
      <c r="D180" s="109">
        <f t="shared" si="100"/>
        <v>0</v>
      </c>
      <c r="F180" s="78" t="str">
        <f t="shared" si="101"/>
        <v>Activiteit 7.3, kosten</v>
      </c>
      <c r="G180" s="1"/>
      <c r="H180" s="102">
        <f>'Begrotingsformat (Partner 1)'!H182+'Begrotingsformat (Partner 2)'!H182+'Begrotingsformat (Partner 3)'!H182+'Begrotingsformat (Partner 4)'!H182+'Begrotingsformat (Partner 5)'!H182+'Begrotingsformat (Partner 6)'!H182+'Begrotingsformat (Partner 7)'!H182+'Begrotingsformat (Partner 8)'!H182+'Begrotingsformat (Partner 9)'!H182+'Begrotingsformat (Partner 10)'!H182</f>
        <v>0</v>
      </c>
      <c r="I180" s="103"/>
      <c r="J180" s="85"/>
      <c r="K180" s="142">
        <f>'Begrotingsformat (Partner 1)'!K182+'Begrotingsformat (Partner 2)'!K182+'Begrotingsformat (Partner 3)'!K182+'Begrotingsformat (Partner 4)'!K182+'Begrotingsformat (Partner 5)'!K182+'Begrotingsformat (Partner 6)'!K182+'Begrotingsformat (Partner 7)'!K182+'Begrotingsformat (Partner 8)'!K182+'Begrotingsformat (Partner 9)'!K182+'Begrotingsformat (Partner 10)'!K182</f>
        <v>0</v>
      </c>
      <c r="L180" s="66"/>
      <c r="M180" s="17"/>
      <c r="N180" s="66"/>
      <c r="O180" s="49"/>
      <c r="P180" s="71"/>
      <c r="R180" s="78" t="str">
        <f t="shared" si="102"/>
        <v>Activiteit 7.3, kosten</v>
      </c>
      <c r="S180" s="1"/>
      <c r="T180" s="102">
        <f>'Begrotingsformat (Partner 1)'!T182+'Begrotingsformat (Partner 2)'!T182+'Begrotingsformat (Partner 3)'!T182+'Begrotingsformat (Partner 4)'!T182+'Begrotingsformat (Partner 5)'!T182+'Begrotingsformat (Partner 6)'!T182+'Begrotingsformat (Partner 7)'!T182+'Begrotingsformat (Partner 8)'!T182+'Begrotingsformat (Partner 9)'!T182+'Begrotingsformat (Partner 10)'!T182</f>
        <v>0</v>
      </c>
      <c r="U180" s="103"/>
      <c r="V180" s="85"/>
      <c r="W180" s="142">
        <f>'Begrotingsformat (Partner 1)'!W182+'Begrotingsformat (Partner 2)'!W182+'Begrotingsformat (Partner 3)'!W182+'Begrotingsformat (Partner 4)'!W182+'Begrotingsformat (Partner 5)'!W182+'Begrotingsformat (Partner 6)'!W182+'Begrotingsformat (Partner 7)'!W182+'Begrotingsformat (Partner 8)'!W182+'Begrotingsformat (Partner 9)'!W182+'Begrotingsformat (Partner 10)'!W182</f>
        <v>0</v>
      </c>
      <c r="X180" s="66"/>
      <c r="Y180" s="17"/>
      <c r="Z180" s="66"/>
      <c r="AA180" s="49"/>
      <c r="AB180" s="71"/>
      <c r="AD180" s="78" t="str">
        <f t="shared" si="103"/>
        <v>Activiteit 7.3, kosten</v>
      </c>
      <c r="AE180" s="1"/>
      <c r="AF180" s="102">
        <f>'Begrotingsformat (Partner 1)'!AF182+'Begrotingsformat (Partner 2)'!AF182+'Begrotingsformat (Partner 3)'!AF182+'Begrotingsformat (Partner 4)'!AF182+'Begrotingsformat (Partner 5)'!AF182+'Begrotingsformat (Partner 6)'!AF182+'Begrotingsformat (Partner 7)'!AF182+'Begrotingsformat (Partner 8)'!AF182+'Begrotingsformat (Partner 9)'!AF182+'Begrotingsformat (Partner 10)'!AF182</f>
        <v>0</v>
      </c>
      <c r="AG180" s="103"/>
      <c r="AH180" s="85"/>
      <c r="AI180" s="142">
        <f>'Begrotingsformat (Partner 1)'!AI182+'Begrotingsformat (Partner 2)'!AI182+'Begrotingsformat (Partner 3)'!AI182+'Begrotingsformat (Partner 4)'!AI182+'Begrotingsformat (Partner 5)'!AI182+'Begrotingsformat (Partner 6)'!AI182+'Begrotingsformat (Partner 7)'!AI182+'Begrotingsformat (Partner 8)'!AI182+'Begrotingsformat (Partner 9)'!AI182+'Begrotingsformat (Partner 10)'!AI182</f>
        <v>0</v>
      </c>
      <c r="AJ180" s="66"/>
      <c r="AK180" s="17"/>
      <c r="AL180" s="66"/>
      <c r="AM180" s="49"/>
      <c r="AN180" s="71"/>
      <c r="AP180" s="78" t="str">
        <f t="shared" si="104"/>
        <v>Activiteit 7.3, kosten</v>
      </c>
      <c r="AQ180" s="1"/>
      <c r="AR180" s="102">
        <f>'Begrotingsformat (Partner 1)'!AR182+'Begrotingsformat (Partner 2)'!AR182+'Begrotingsformat (Partner 3)'!AR182+'Begrotingsformat (Partner 4)'!AR182+'Begrotingsformat (Partner 5)'!AR182+'Begrotingsformat (Partner 6)'!AR182+'Begrotingsformat (Partner 7)'!AR182+'Begrotingsformat (Partner 8)'!AR182+'Begrotingsformat (Partner 9)'!AR182+'Begrotingsformat (Partner 10)'!AR182</f>
        <v>0</v>
      </c>
      <c r="AS180" s="103"/>
      <c r="AT180" s="85"/>
      <c r="AU180" s="142">
        <f>'Begrotingsformat (Partner 1)'!AU182+'Begrotingsformat (Partner 2)'!AU182+'Begrotingsformat (Partner 3)'!AU182+'Begrotingsformat (Partner 4)'!AU182+'Begrotingsformat (Partner 5)'!AU182+'Begrotingsformat (Partner 6)'!AU182+'Begrotingsformat (Partner 7)'!AU182+'Begrotingsformat (Partner 8)'!AU182+'Begrotingsformat (Partner 9)'!AU182+'Begrotingsformat (Partner 10)'!AU182</f>
        <v>0</v>
      </c>
      <c r="AV180" s="66"/>
      <c r="AW180" s="17"/>
      <c r="AX180" s="66"/>
      <c r="AY180" s="49"/>
      <c r="AZ180" s="71"/>
    </row>
    <row r="181" spans="3:52" s="2" customFormat="1" x14ac:dyDescent="0.2">
      <c r="C181" s="119" t="s">
        <v>213</v>
      </c>
      <c r="D181" s="109">
        <f t="shared" si="100"/>
        <v>0</v>
      </c>
      <c r="F181" s="78" t="str">
        <f t="shared" si="101"/>
        <v>Activiteit 7.4, kosten</v>
      </c>
      <c r="G181" s="1"/>
      <c r="H181" s="102">
        <f>'Begrotingsformat (Partner 1)'!H183+'Begrotingsformat (Partner 2)'!H183+'Begrotingsformat (Partner 3)'!H183+'Begrotingsformat (Partner 4)'!H183+'Begrotingsformat (Partner 5)'!H183+'Begrotingsformat (Partner 6)'!H183+'Begrotingsformat (Partner 7)'!H183+'Begrotingsformat (Partner 8)'!H183+'Begrotingsformat (Partner 9)'!H183+'Begrotingsformat (Partner 10)'!H183</f>
        <v>0</v>
      </c>
      <c r="I181" s="103"/>
      <c r="J181" s="85"/>
      <c r="K181" s="142">
        <f>'Begrotingsformat (Partner 1)'!K183+'Begrotingsformat (Partner 2)'!K183+'Begrotingsformat (Partner 3)'!K183+'Begrotingsformat (Partner 4)'!K183+'Begrotingsformat (Partner 5)'!K183+'Begrotingsformat (Partner 6)'!K183+'Begrotingsformat (Partner 7)'!K183+'Begrotingsformat (Partner 8)'!K183+'Begrotingsformat (Partner 9)'!K183+'Begrotingsformat (Partner 10)'!K183</f>
        <v>0</v>
      </c>
      <c r="L181" s="66"/>
      <c r="M181" s="17"/>
      <c r="N181" s="66"/>
      <c r="O181" s="49"/>
      <c r="P181" s="71"/>
      <c r="R181" s="78" t="str">
        <f t="shared" si="102"/>
        <v>Activiteit 7.4, kosten</v>
      </c>
      <c r="S181" s="1"/>
      <c r="T181" s="102">
        <f>'Begrotingsformat (Partner 1)'!T183+'Begrotingsformat (Partner 2)'!T183+'Begrotingsformat (Partner 3)'!T183+'Begrotingsformat (Partner 4)'!T183+'Begrotingsformat (Partner 5)'!T183+'Begrotingsformat (Partner 6)'!T183+'Begrotingsformat (Partner 7)'!T183+'Begrotingsformat (Partner 8)'!T183+'Begrotingsformat (Partner 9)'!T183+'Begrotingsformat (Partner 10)'!T183</f>
        <v>0</v>
      </c>
      <c r="U181" s="103"/>
      <c r="V181" s="85"/>
      <c r="W181" s="142">
        <f>'Begrotingsformat (Partner 1)'!W183+'Begrotingsformat (Partner 2)'!W183+'Begrotingsformat (Partner 3)'!W183+'Begrotingsformat (Partner 4)'!W183+'Begrotingsformat (Partner 5)'!W183+'Begrotingsformat (Partner 6)'!W183+'Begrotingsformat (Partner 7)'!W183+'Begrotingsformat (Partner 8)'!W183+'Begrotingsformat (Partner 9)'!W183+'Begrotingsformat (Partner 10)'!W183</f>
        <v>0</v>
      </c>
      <c r="X181" s="66"/>
      <c r="Y181" s="17"/>
      <c r="Z181" s="66"/>
      <c r="AA181" s="49"/>
      <c r="AB181" s="71"/>
      <c r="AD181" s="78" t="str">
        <f t="shared" si="103"/>
        <v>Activiteit 7.4, kosten</v>
      </c>
      <c r="AE181" s="1"/>
      <c r="AF181" s="102">
        <f>'Begrotingsformat (Partner 1)'!AF183+'Begrotingsformat (Partner 2)'!AF183+'Begrotingsformat (Partner 3)'!AF183+'Begrotingsformat (Partner 4)'!AF183+'Begrotingsformat (Partner 5)'!AF183+'Begrotingsformat (Partner 6)'!AF183+'Begrotingsformat (Partner 7)'!AF183+'Begrotingsformat (Partner 8)'!AF183+'Begrotingsformat (Partner 9)'!AF183+'Begrotingsformat (Partner 10)'!AF183</f>
        <v>0</v>
      </c>
      <c r="AG181" s="103"/>
      <c r="AH181" s="85"/>
      <c r="AI181" s="142">
        <f>'Begrotingsformat (Partner 1)'!AI183+'Begrotingsformat (Partner 2)'!AI183+'Begrotingsformat (Partner 3)'!AI183+'Begrotingsformat (Partner 4)'!AI183+'Begrotingsformat (Partner 5)'!AI183+'Begrotingsformat (Partner 6)'!AI183+'Begrotingsformat (Partner 7)'!AI183+'Begrotingsformat (Partner 8)'!AI183+'Begrotingsformat (Partner 9)'!AI183+'Begrotingsformat (Partner 10)'!AI183</f>
        <v>0</v>
      </c>
      <c r="AJ181" s="66"/>
      <c r="AK181" s="17"/>
      <c r="AL181" s="66"/>
      <c r="AM181" s="49"/>
      <c r="AN181" s="71"/>
      <c r="AP181" s="78" t="str">
        <f t="shared" si="104"/>
        <v>Activiteit 7.4, kosten</v>
      </c>
      <c r="AQ181" s="1"/>
      <c r="AR181" s="102">
        <f>'Begrotingsformat (Partner 1)'!AR183+'Begrotingsformat (Partner 2)'!AR183+'Begrotingsformat (Partner 3)'!AR183+'Begrotingsformat (Partner 4)'!AR183+'Begrotingsformat (Partner 5)'!AR183+'Begrotingsformat (Partner 6)'!AR183+'Begrotingsformat (Partner 7)'!AR183+'Begrotingsformat (Partner 8)'!AR183+'Begrotingsformat (Partner 9)'!AR183+'Begrotingsformat (Partner 10)'!AR183</f>
        <v>0</v>
      </c>
      <c r="AS181" s="103"/>
      <c r="AT181" s="85"/>
      <c r="AU181" s="142">
        <f>'Begrotingsformat (Partner 1)'!AU183+'Begrotingsformat (Partner 2)'!AU183+'Begrotingsformat (Partner 3)'!AU183+'Begrotingsformat (Partner 4)'!AU183+'Begrotingsformat (Partner 5)'!AU183+'Begrotingsformat (Partner 6)'!AU183+'Begrotingsformat (Partner 7)'!AU183+'Begrotingsformat (Partner 8)'!AU183+'Begrotingsformat (Partner 9)'!AU183+'Begrotingsformat (Partner 10)'!AU183</f>
        <v>0</v>
      </c>
      <c r="AV181" s="66"/>
      <c r="AW181" s="17"/>
      <c r="AX181" s="66"/>
      <c r="AY181" s="49"/>
      <c r="AZ181" s="71"/>
    </row>
    <row r="182" spans="3:52" s="2" customFormat="1" x14ac:dyDescent="0.2">
      <c r="C182" s="78"/>
      <c r="D182" s="113"/>
      <c r="F182" s="78"/>
      <c r="G182" s="6"/>
      <c r="H182" s="6"/>
      <c r="I182" s="6"/>
      <c r="J182" s="85"/>
      <c r="K182" s="6"/>
      <c r="L182" s="66"/>
      <c r="M182" s="17"/>
      <c r="N182" s="66"/>
      <c r="O182" s="50"/>
      <c r="P182" s="71"/>
      <c r="R182" s="78"/>
      <c r="S182" s="6"/>
      <c r="T182" s="6"/>
      <c r="U182" s="6"/>
      <c r="V182" s="85"/>
      <c r="W182" s="6"/>
      <c r="X182" s="66"/>
      <c r="Y182" s="17"/>
      <c r="Z182" s="66"/>
      <c r="AA182" s="50"/>
      <c r="AB182" s="71"/>
      <c r="AD182" s="78"/>
      <c r="AE182" s="6"/>
      <c r="AF182" s="6"/>
      <c r="AG182" s="6"/>
      <c r="AH182" s="85"/>
      <c r="AI182" s="6"/>
      <c r="AJ182" s="66"/>
      <c r="AK182" s="17"/>
      <c r="AL182" s="66"/>
      <c r="AM182" s="50"/>
      <c r="AN182" s="71"/>
      <c r="AP182" s="78"/>
      <c r="AQ182" s="6"/>
      <c r="AR182" s="6"/>
      <c r="AS182" s="6"/>
      <c r="AT182" s="85"/>
      <c r="AU182" s="6"/>
      <c r="AV182" s="66"/>
      <c r="AW182" s="17"/>
      <c r="AX182" s="66"/>
      <c r="AY182" s="50"/>
      <c r="AZ182" s="71"/>
    </row>
    <row r="183" spans="3:52" s="2" customFormat="1" x14ac:dyDescent="0.2">
      <c r="C183" s="78"/>
      <c r="D183" s="111">
        <f>SUM(D178:D181)</f>
        <v>0</v>
      </c>
      <c r="F183" s="78"/>
      <c r="G183" s="6"/>
      <c r="H183" s="6"/>
      <c r="I183" s="6"/>
      <c r="J183" s="85" t="s">
        <v>26</v>
      </c>
      <c r="K183" s="87">
        <f>SUM(K178:K181)</f>
        <v>0</v>
      </c>
      <c r="L183" s="66"/>
      <c r="M183" s="17"/>
      <c r="N183" s="66"/>
      <c r="O183" s="50"/>
      <c r="P183" s="71"/>
      <c r="R183" s="78"/>
      <c r="S183" s="6"/>
      <c r="T183" s="6"/>
      <c r="U183" s="6"/>
      <c r="V183" s="85" t="s">
        <v>26</v>
      </c>
      <c r="W183" s="87">
        <f>SUM(W178:W181)</f>
        <v>0</v>
      </c>
      <c r="X183" s="66"/>
      <c r="Y183" s="17"/>
      <c r="Z183" s="66"/>
      <c r="AA183" s="50"/>
      <c r="AB183" s="71"/>
      <c r="AD183" s="78"/>
      <c r="AE183" s="6"/>
      <c r="AF183" s="6"/>
      <c r="AG183" s="6"/>
      <c r="AH183" s="85" t="s">
        <v>26</v>
      </c>
      <c r="AI183" s="87">
        <f>SUM(AI178:AI181)</f>
        <v>0</v>
      </c>
      <c r="AJ183" s="66"/>
      <c r="AK183" s="17"/>
      <c r="AL183" s="66"/>
      <c r="AM183" s="50"/>
      <c r="AN183" s="71"/>
      <c r="AP183" s="78"/>
      <c r="AQ183" s="6"/>
      <c r="AR183" s="6"/>
      <c r="AS183" s="6"/>
      <c r="AT183" s="85" t="s">
        <v>26</v>
      </c>
      <c r="AU183" s="87">
        <f>SUM(AU178:AU181)</f>
        <v>0</v>
      </c>
      <c r="AV183" s="66"/>
      <c r="AW183" s="17"/>
      <c r="AX183" s="66"/>
      <c r="AY183" s="50"/>
      <c r="AZ183" s="71"/>
    </row>
    <row r="184" spans="3:52" s="2" customFormat="1" x14ac:dyDescent="0.2">
      <c r="C184" s="78"/>
      <c r="D184" s="139"/>
      <c r="F184" s="78"/>
      <c r="G184" s="6"/>
      <c r="H184" s="6"/>
      <c r="I184" s="6"/>
      <c r="J184" s="16"/>
      <c r="K184" s="67"/>
      <c r="L184" s="67"/>
      <c r="M184" s="67"/>
      <c r="N184" s="67"/>
      <c r="O184" s="50"/>
      <c r="P184" s="71"/>
      <c r="R184" s="78"/>
      <c r="S184" s="6"/>
      <c r="T184" s="6"/>
      <c r="U184" s="6"/>
      <c r="V184" s="16"/>
      <c r="W184" s="67"/>
      <c r="X184" s="67"/>
      <c r="Y184" s="67"/>
      <c r="Z184" s="67"/>
      <c r="AA184" s="50"/>
      <c r="AB184" s="71"/>
      <c r="AD184" s="78"/>
      <c r="AE184" s="6"/>
      <c r="AF184" s="6"/>
      <c r="AG184" s="6"/>
      <c r="AH184" s="16"/>
      <c r="AI184" s="67"/>
      <c r="AJ184" s="67"/>
      <c r="AK184" s="67"/>
      <c r="AL184" s="67"/>
      <c r="AM184" s="50"/>
      <c r="AN184" s="71"/>
      <c r="AP184" s="78"/>
      <c r="AQ184" s="6"/>
      <c r="AR184" s="6"/>
      <c r="AS184" s="6"/>
      <c r="AT184" s="16"/>
      <c r="AU184" s="67"/>
      <c r="AV184" s="67"/>
      <c r="AW184" s="67"/>
      <c r="AX184" s="67"/>
      <c r="AY184" s="50"/>
      <c r="AZ184" s="71"/>
    </row>
    <row r="185" spans="3:52" s="2" customFormat="1" ht="4.1500000000000004" customHeight="1" x14ac:dyDescent="0.2">
      <c r="C185" s="78"/>
      <c r="D185" s="117"/>
      <c r="F185" s="78"/>
      <c r="G185" s="11"/>
      <c r="H185" s="11"/>
      <c r="I185" s="11"/>
      <c r="J185" s="19"/>
      <c r="K185" s="68"/>
      <c r="L185" s="68"/>
      <c r="M185" s="68"/>
      <c r="N185" s="68"/>
      <c r="O185" s="50"/>
      <c r="P185" s="71"/>
      <c r="R185" s="78"/>
      <c r="S185" s="11"/>
      <c r="T185" s="11"/>
      <c r="U185" s="11"/>
      <c r="V185" s="19"/>
      <c r="W185" s="68"/>
      <c r="X185" s="68"/>
      <c r="Y185" s="68"/>
      <c r="Z185" s="68"/>
      <c r="AA185" s="50"/>
      <c r="AB185" s="71"/>
      <c r="AD185" s="78"/>
      <c r="AE185" s="11"/>
      <c r="AF185" s="11"/>
      <c r="AG185" s="11"/>
      <c r="AH185" s="19"/>
      <c r="AI185" s="68"/>
      <c r="AJ185" s="68"/>
      <c r="AK185" s="68"/>
      <c r="AL185" s="68"/>
      <c r="AM185" s="50"/>
      <c r="AN185" s="71"/>
      <c r="AP185" s="78"/>
      <c r="AQ185" s="11"/>
      <c r="AR185" s="11"/>
      <c r="AS185" s="11"/>
      <c r="AT185" s="19"/>
      <c r="AU185" s="68"/>
      <c r="AV185" s="68"/>
      <c r="AW185" s="68"/>
      <c r="AX185" s="68"/>
      <c r="AY185" s="50"/>
      <c r="AZ185" s="71"/>
    </row>
    <row r="186" spans="3:52" s="2" customFormat="1" ht="13.5" thickBot="1" x14ac:dyDescent="0.25">
      <c r="C186" s="128" t="s">
        <v>116</v>
      </c>
      <c r="D186" s="115">
        <f>D169+D176+D183</f>
        <v>0</v>
      </c>
      <c r="F186" s="120"/>
      <c r="G186" s="23"/>
      <c r="H186" s="23"/>
      <c r="I186" s="23"/>
      <c r="J186" s="86" t="s">
        <v>329</v>
      </c>
      <c r="K186" s="88">
        <f>K169+K176+K183</f>
        <v>0</v>
      </c>
      <c r="L186" s="73"/>
      <c r="M186" s="72" t="e">
        <f>M169+M176+#REF!+#REF!+#REF!</f>
        <v>#REF!</v>
      </c>
      <c r="N186" s="73"/>
      <c r="O186" s="51"/>
      <c r="P186" s="74"/>
      <c r="R186" s="120"/>
      <c r="S186" s="23"/>
      <c r="T186" s="23"/>
      <c r="U186" s="23"/>
      <c r="V186" s="86" t="s">
        <v>340</v>
      </c>
      <c r="W186" s="88">
        <f>W169+W176+W183</f>
        <v>0</v>
      </c>
      <c r="X186" s="73"/>
      <c r="Y186" s="72" t="e">
        <f>Y169+Y176+#REF!+#REF!+#REF!</f>
        <v>#REF!</v>
      </c>
      <c r="Z186" s="73"/>
      <c r="AA186" s="51"/>
      <c r="AB186" s="74"/>
      <c r="AD186" s="120"/>
      <c r="AE186" s="23"/>
      <c r="AF186" s="23"/>
      <c r="AG186" s="23"/>
      <c r="AH186" s="86" t="s">
        <v>351</v>
      </c>
      <c r="AI186" s="88">
        <f>AI169+AI176+AI183</f>
        <v>0</v>
      </c>
      <c r="AJ186" s="73"/>
      <c r="AK186" s="72" t="e">
        <f>AK169+AK176+#REF!+#REF!+#REF!</f>
        <v>#REF!</v>
      </c>
      <c r="AL186" s="73"/>
      <c r="AM186" s="51"/>
      <c r="AN186" s="74"/>
      <c r="AP186" s="120"/>
      <c r="AQ186" s="23"/>
      <c r="AR186" s="23"/>
      <c r="AS186" s="23"/>
      <c r="AT186" s="86" t="s">
        <v>374</v>
      </c>
      <c r="AU186" s="88">
        <f>AU169+AU176+AU183</f>
        <v>0</v>
      </c>
      <c r="AV186" s="73"/>
      <c r="AW186" s="72" t="e">
        <f>AW169+AW176+#REF!+#REF!+#REF!</f>
        <v>#REF!</v>
      </c>
      <c r="AX186" s="73"/>
      <c r="AY186" s="51"/>
      <c r="AZ186" s="74"/>
    </row>
    <row r="187" spans="3:52" ht="13.5" thickBot="1" x14ac:dyDescent="0.25">
      <c r="O187"/>
      <c r="AA187"/>
      <c r="AM187"/>
      <c r="AY187"/>
    </row>
    <row r="188" spans="3:52" s="2" customFormat="1" ht="15" x14ac:dyDescent="0.25">
      <c r="C188" s="76" t="s">
        <v>87</v>
      </c>
      <c r="D188" s="116"/>
      <c r="F188" s="76" t="s">
        <v>128</v>
      </c>
      <c r="G188" s="79"/>
      <c r="H188" s="79"/>
      <c r="I188" s="79"/>
      <c r="J188" s="69"/>
      <c r="K188" s="79"/>
      <c r="L188" s="80"/>
      <c r="M188" s="79"/>
      <c r="N188" s="80"/>
      <c r="O188" s="81"/>
      <c r="P188" s="70"/>
      <c r="R188" s="76" t="s">
        <v>128</v>
      </c>
      <c r="S188" s="79"/>
      <c r="T188" s="79"/>
      <c r="U188" s="79"/>
      <c r="V188" s="69"/>
      <c r="W188" s="79"/>
      <c r="X188" s="80"/>
      <c r="Y188" s="79"/>
      <c r="Z188" s="80"/>
      <c r="AA188" s="81"/>
      <c r="AB188" s="70"/>
      <c r="AD188" s="76" t="s">
        <v>128</v>
      </c>
      <c r="AE188" s="79"/>
      <c r="AF188" s="79"/>
      <c r="AG188" s="79"/>
      <c r="AH188" s="69"/>
      <c r="AI188" s="79"/>
      <c r="AJ188" s="80"/>
      <c r="AK188" s="79"/>
      <c r="AL188" s="80"/>
      <c r="AM188" s="81"/>
      <c r="AN188" s="70"/>
      <c r="AP188" s="76" t="s">
        <v>128</v>
      </c>
      <c r="AQ188" s="79"/>
      <c r="AR188" s="79"/>
      <c r="AS188" s="79"/>
      <c r="AT188" s="69"/>
      <c r="AU188" s="79"/>
      <c r="AV188" s="80"/>
      <c r="AW188" s="79"/>
      <c r="AX188" s="80"/>
      <c r="AY188" s="81"/>
      <c r="AZ188" s="70"/>
    </row>
    <row r="189" spans="3:52" s="2" customFormat="1" x14ac:dyDescent="0.2">
      <c r="C189" s="77"/>
      <c r="D189" s="108" t="s">
        <v>20</v>
      </c>
      <c r="F189" s="77"/>
      <c r="G189" s="9" t="s">
        <v>21</v>
      </c>
      <c r="H189" s="9" t="s">
        <v>22</v>
      </c>
      <c r="I189" s="9" t="s">
        <v>23</v>
      </c>
      <c r="J189" s="4"/>
      <c r="K189" t="s">
        <v>20</v>
      </c>
      <c r="L189" s="10"/>
      <c r="M189" t="s">
        <v>24</v>
      </c>
      <c r="N189" s="10"/>
      <c r="O189" s="48" t="s">
        <v>25</v>
      </c>
      <c r="P189" s="71"/>
      <c r="R189" s="77"/>
      <c r="S189" s="9" t="s">
        <v>21</v>
      </c>
      <c r="T189" s="9" t="s">
        <v>22</v>
      </c>
      <c r="U189" s="9" t="s">
        <v>23</v>
      </c>
      <c r="V189" s="4"/>
      <c r="W189" t="s">
        <v>20</v>
      </c>
      <c r="X189" s="10"/>
      <c r="Y189" t="s">
        <v>24</v>
      </c>
      <c r="Z189" s="10"/>
      <c r="AA189" s="48" t="s">
        <v>25</v>
      </c>
      <c r="AB189" s="71"/>
      <c r="AD189" s="77"/>
      <c r="AE189" s="9" t="s">
        <v>21</v>
      </c>
      <c r="AF189" s="9" t="s">
        <v>22</v>
      </c>
      <c r="AG189" s="9" t="s">
        <v>23</v>
      </c>
      <c r="AH189" s="4"/>
      <c r="AI189" t="s">
        <v>20</v>
      </c>
      <c r="AJ189" s="10"/>
      <c r="AK189" t="s">
        <v>24</v>
      </c>
      <c r="AL189" s="10"/>
      <c r="AM189" s="48" t="s">
        <v>25</v>
      </c>
      <c r="AN189" s="71"/>
      <c r="AP189" s="77"/>
      <c r="AQ189" s="9" t="s">
        <v>21</v>
      </c>
      <c r="AR189" s="9" t="s">
        <v>22</v>
      </c>
      <c r="AS189" s="9" t="s">
        <v>23</v>
      </c>
      <c r="AT189" s="4"/>
      <c r="AU189" t="s">
        <v>20</v>
      </c>
      <c r="AV189" s="10"/>
      <c r="AW189" t="s">
        <v>24</v>
      </c>
      <c r="AX189" s="10"/>
      <c r="AY189" s="48" t="s">
        <v>25</v>
      </c>
      <c r="AZ189" s="71"/>
    </row>
    <row r="190" spans="3:52" s="2" customFormat="1" x14ac:dyDescent="0.2">
      <c r="C190" s="78" t="s">
        <v>98</v>
      </c>
      <c r="D190" s="109">
        <f>K190+W190+AI190+AU190</f>
        <v>0</v>
      </c>
      <c r="F190" s="78" t="str">
        <f>$C190</f>
        <v>Activiteit 8.1, inzet eigen uren</v>
      </c>
      <c r="G190" s="1"/>
      <c r="H190" s="102">
        <f>'Begrotingsformat (Partner 1)'!H192+'Begrotingsformat (Partner 2)'!H192+'Begrotingsformat (Partner 3)'!H192+'Begrotingsformat (Partner 4)'!H192+'Begrotingsformat (Partner 5)'!H192+'Begrotingsformat (Partner 6)'!H192+'Begrotingsformat (Partner 7)'!H192+'Begrotingsformat (Partner 8)'!H192+'Begrotingsformat (Partner 9)'!H192+'Begrotingsformat (Partner 10)'!H192</f>
        <v>0</v>
      </c>
      <c r="I190" s="103"/>
      <c r="J190" s="14"/>
      <c r="K190" s="142">
        <f>'Begrotingsformat (Partner 1)'!K192+'Begrotingsformat (Partner 2)'!K192+'Begrotingsformat (Partner 3)'!K192+'Begrotingsformat (Partner 4)'!K192+'Begrotingsformat (Partner 5)'!K192+'Begrotingsformat (Partner 6)'!K192+'Begrotingsformat (Partner 7)'!K192+'Begrotingsformat (Partner 8)'!K192+'Begrotingsformat (Partner 9)'!K192+'Begrotingsformat (Partner 10)'!K192</f>
        <v>0</v>
      </c>
      <c r="L190" s="7"/>
      <c r="M190" s="15"/>
      <c r="N190" s="7"/>
      <c r="O190" s="49"/>
      <c r="P190" s="71"/>
      <c r="R190" s="78" t="str">
        <f>$C190</f>
        <v>Activiteit 8.1, inzet eigen uren</v>
      </c>
      <c r="S190" s="1"/>
      <c r="T190" s="102">
        <f>'Begrotingsformat (Partner 1)'!T192+'Begrotingsformat (Partner 2)'!T192+'Begrotingsformat (Partner 3)'!T192+'Begrotingsformat (Partner 4)'!T192+'Begrotingsformat (Partner 5)'!T192+'Begrotingsformat (Partner 6)'!T192+'Begrotingsformat (Partner 7)'!T192+'Begrotingsformat (Partner 8)'!T192+'Begrotingsformat (Partner 9)'!T192+'Begrotingsformat (Partner 10)'!T192</f>
        <v>0</v>
      </c>
      <c r="U190" s="103"/>
      <c r="V190" s="14"/>
      <c r="W190" s="142">
        <f>'Begrotingsformat (Partner 1)'!W192+'Begrotingsformat (Partner 2)'!W192+'Begrotingsformat (Partner 3)'!W192+'Begrotingsformat (Partner 4)'!W192+'Begrotingsformat (Partner 5)'!W192+'Begrotingsformat (Partner 6)'!W192+'Begrotingsformat (Partner 7)'!W192+'Begrotingsformat (Partner 8)'!W192+'Begrotingsformat (Partner 9)'!W192+'Begrotingsformat (Partner 10)'!W192</f>
        <v>0</v>
      </c>
      <c r="X190" s="7"/>
      <c r="Y190" s="15"/>
      <c r="Z190" s="7"/>
      <c r="AA190" s="49"/>
      <c r="AB190" s="71"/>
      <c r="AD190" s="78" t="str">
        <f>$C190</f>
        <v>Activiteit 8.1, inzet eigen uren</v>
      </c>
      <c r="AE190" s="1"/>
      <c r="AF190" s="102">
        <f>'Begrotingsformat (Partner 1)'!AF192+'Begrotingsformat (Partner 2)'!AF192+'Begrotingsformat (Partner 3)'!AF192+'Begrotingsformat (Partner 4)'!AF192+'Begrotingsformat (Partner 5)'!AF192+'Begrotingsformat (Partner 6)'!AF192+'Begrotingsformat (Partner 7)'!AF192+'Begrotingsformat (Partner 8)'!AF192+'Begrotingsformat (Partner 9)'!AF192+'Begrotingsformat (Partner 10)'!AF192</f>
        <v>0</v>
      </c>
      <c r="AG190" s="103"/>
      <c r="AH190" s="14"/>
      <c r="AI190" s="142">
        <f>'Begrotingsformat (Partner 1)'!AI192+'Begrotingsformat (Partner 2)'!AI192+'Begrotingsformat (Partner 3)'!AI192+'Begrotingsformat (Partner 4)'!AI192+'Begrotingsformat (Partner 5)'!AI192+'Begrotingsformat (Partner 6)'!AI192+'Begrotingsformat (Partner 7)'!AI192+'Begrotingsformat (Partner 8)'!AI192+'Begrotingsformat (Partner 9)'!AI192+'Begrotingsformat (Partner 10)'!AI192</f>
        <v>0</v>
      </c>
      <c r="AJ190" s="7"/>
      <c r="AK190" s="15"/>
      <c r="AL190" s="7"/>
      <c r="AM190" s="49"/>
      <c r="AN190" s="71"/>
      <c r="AP190" s="78" t="str">
        <f>$C190</f>
        <v>Activiteit 8.1, inzet eigen uren</v>
      </c>
      <c r="AQ190" s="1"/>
      <c r="AR190" s="102">
        <f>'Begrotingsformat (Partner 1)'!AR192+'Begrotingsformat (Partner 2)'!AR192+'Begrotingsformat (Partner 3)'!AR192+'Begrotingsformat (Partner 4)'!AR192+'Begrotingsformat (Partner 5)'!AR192+'Begrotingsformat (Partner 6)'!AR192+'Begrotingsformat (Partner 7)'!AR192+'Begrotingsformat (Partner 8)'!AR192+'Begrotingsformat (Partner 9)'!AR192+'Begrotingsformat (Partner 10)'!AR192</f>
        <v>0</v>
      </c>
      <c r="AS190" s="103"/>
      <c r="AT190" s="14"/>
      <c r="AU190" s="142">
        <f>'Begrotingsformat (Partner 1)'!AU192+'Begrotingsformat (Partner 2)'!AU192+'Begrotingsformat (Partner 3)'!AU192+'Begrotingsformat (Partner 4)'!AU192+'Begrotingsformat (Partner 5)'!AU192+'Begrotingsformat (Partner 6)'!AU192+'Begrotingsformat (Partner 7)'!AU192+'Begrotingsformat (Partner 8)'!AU192+'Begrotingsformat (Partner 9)'!AU192+'Begrotingsformat (Partner 10)'!AU192</f>
        <v>0</v>
      </c>
      <c r="AV190" s="7"/>
      <c r="AW190" s="15"/>
      <c r="AX190" s="7"/>
      <c r="AY190" s="49"/>
      <c r="AZ190" s="71"/>
    </row>
    <row r="191" spans="3:52" s="2" customFormat="1" x14ac:dyDescent="0.2">
      <c r="C191" s="78" t="s">
        <v>99</v>
      </c>
      <c r="D191" s="109">
        <f t="shared" ref="D191:D193" si="105">K191+W191+AI191+AU191</f>
        <v>0</v>
      </c>
      <c r="F191" s="78" t="str">
        <f t="shared" ref="F191:F193" si="106">$C191</f>
        <v>Activiteit 8.2, inzet eigen uren</v>
      </c>
      <c r="G191" s="1"/>
      <c r="H191" s="102">
        <f>'Begrotingsformat (Partner 1)'!H193+'Begrotingsformat (Partner 2)'!H193+'Begrotingsformat (Partner 3)'!H193+'Begrotingsformat (Partner 4)'!H193+'Begrotingsformat (Partner 5)'!H193+'Begrotingsformat (Partner 6)'!H193+'Begrotingsformat (Partner 7)'!H193+'Begrotingsformat (Partner 8)'!H193+'Begrotingsformat (Partner 9)'!H193+'Begrotingsformat (Partner 10)'!H193</f>
        <v>0</v>
      </c>
      <c r="I191" s="103"/>
      <c r="J191" s="14"/>
      <c r="K191" s="142">
        <f>'Begrotingsformat (Partner 1)'!K193+'Begrotingsformat (Partner 2)'!K193+'Begrotingsformat (Partner 3)'!K193+'Begrotingsformat (Partner 4)'!K193+'Begrotingsformat (Partner 5)'!K193+'Begrotingsformat (Partner 6)'!K193+'Begrotingsformat (Partner 7)'!K193+'Begrotingsformat (Partner 8)'!K193+'Begrotingsformat (Partner 9)'!K193+'Begrotingsformat (Partner 10)'!K193</f>
        <v>0</v>
      </c>
      <c r="L191" s="7"/>
      <c r="M191" s="15"/>
      <c r="N191" s="7"/>
      <c r="O191" s="49"/>
      <c r="P191" s="71"/>
      <c r="R191" s="78" t="str">
        <f t="shared" ref="R191:R193" si="107">$C191</f>
        <v>Activiteit 8.2, inzet eigen uren</v>
      </c>
      <c r="S191" s="1"/>
      <c r="T191" s="102">
        <f>'Begrotingsformat (Partner 1)'!T193+'Begrotingsformat (Partner 2)'!T193+'Begrotingsformat (Partner 3)'!T193+'Begrotingsformat (Partner 4)'!T193+'Begrotingsformat (Partner 5)'!T193+'Begrotingsformat (Partner 6)'!T193+'Begrotingsformat (Partner 7)'!T193+'Begrotingsformat (Partner 8)'!T193+'Begrotingsformat (Partner 9)'!T193+'Begrotingsformat (Partner 10)'!T193</f>
        <v>0</v>
      </c>
      <c r="U191" s="103"/>
      <c r="V191" s="14"/>
      <c r="W191" s="142">
        <f>'Begrotingsformat (Partner 1)'!W193+'Begrotingsformat (Partner 2)'!W193+'Begrotingsformat (Partner 3)'!W193+'Begrotingsformat (Partner 4)'!W193+'Begrotingsformat (Partner 5)'!W193+'Begrotingsformat (Partner 6)'!W193+'Begrotingsformat (Partner 7)'!W193+'Begrotingsformat (Partner 8)'!W193+'Begrotingsformat (Partner 9)'!W193+'Begrotingsformat (Partner 10)'!W193</f>
        <v>0</v>
      </c>
      <c r="X191" s="7"/>
      <c r="Y191" s="15"/>
      <c r="Z191" s="7"/>
      <c r="AA191" s="49"/>
      <c r="AB191" s="71"/>
      <c r="AD191" s="78" t="str">
        <f t="shared" ref="AD191:AD193" si="108">$C191</f>
        <v>Activiteit 8.2, inzet eigen uren</v>
      </c>
      <c r="AE191" s="1"/>
      <c r="AF191" s="102">
        <f>'Begrotingsformat (Partner 1)'!AF193+'Begrotingsformat (Partner 2)'!AF193+'Begrotingsformat (Partner 3)'!AF193+'Begrotingsformat (Partner 4)'!AF193+'Begrotingsformat (Partner 5)'!AF193+'Begrotingsformat (Partner 6)'!AF193+'Begrotingsformat (Partner 7)'!AF193+'Begrotingsformat (Partner 8)'!AF193+'Begrotingsformat (Partner 9)'!AF193+'Begrotingsformat (Partner 10)'!AF193</f>
        <v>0</v>
      </c>
      <c r="AG191" s="103"/>
      <c r="AH191" s="14"/>
      <c r="AI191" s="142">
        <f>'Begrotingsformat (Partner 1)'!AI193+'Begrotingsformat (Partner 2)'!AI193+'Begrotingsformat (Partner 3)'!AI193+'Begrotingsformat (Partner 4)'!AI193+'Begrotingsformat (Partner 5)'!AI193+'Begrotingsformat (Partner 6)'!AI193+'Begrotingsformat (Partner 7)'!AI193+'Begrotingsformat (Partner 8)'!AI193+'Begrotingsformat (Partner 9)'!AI193+'Begrotingsformat (Partner 10)'!AI193</f>
        <v>0</v>
      </c>
      <c r="AJ191" s="7"/>
      <c r="AK191" s="15"/>
      <c r="AL191" s="7"/>
      <c r="AM191" s="49"/>
      <c r="AN191" s="71"/>
      <c r="AP191" s="78" t="str">
        <f t="shared" ref="AP191:AP193" si="109">$C191</f>
        <v>Activiteit 8.2, inzet eigen uren</v>
      </c>
      <c r="AQ191" s="1"/>
      <c r="AR191" s="102">
        <f>'Begrotingsformat (Partner 1)'!AR193+'Begrotingsformat (Partner 2)'!AR193+'Begrotingsformat (Partner 3)'!AR193+'Begrotingsformat (Partner 4)'!AR193+'Begrotingsformat (Partner 5)'!AR193+'Begrotingsformat (Partner 6)'!AR193+'Begrotingsformat (Partner 7)'!AR193+'Begrotingsformat (Partner 8)'!AR193+'Begrotingsformat (Partner 9)'!AR193+'Begrotingsformat (Partner 10)'!AR193</f>
        <v>0</v>
      </c>
      <c r="AS191" s="103"/>
      <c r="AT191" s="14"/>
      <c r="AU191" s="142">
        <f>'Begrotingsformat (Partner 1)'!AU193+'Begrotingsformat (Partner 2)'!AU193+'Begrotingsformat (Partner 3)'!AU193+'Begrotingsformat (Partner 4)'!AU193+'Begrotingsformat (Partner 5)'!AU193+'Begrotingsformat (Partner 6)'!AU193+'Begrotingsformat (Partner 7)'!AU193+'Begrotingsformat (Partner 8)'!AU193+'Begrotingsformat (Partner 9)'!AU193+'Begrotingsformat (Partner 10)'!AU193</f>
        <v>0</v>
      </c>
      <c r="AV191" s="7"/>
      <c r="AW191" s="15"/>
      <c r="AX191" s="7"/>
      <c r="AY191" s="49"/>
      <c r="AZ191" s="71"/>
    </row>
    <row r="192" spans="3:52" s="2" customFormat="1" x14ac:dyDescent="0.2">
      <c r="C192" s="78" t="s">
        <v>100</v>
      </c>
      <c r="D192" s="109">
        <f t="shared" si="105"/>
        <v>0</v>
      </c>
      <c r="F192" s="78" t="str">
        <f t="shared" si="106"/>
        <v>Activiteit 8.3, inzet eigen uren</v>
      </c>
      <c r="G192" s="1"/>
      <c r="H192" s="102">
        <f>'Begrotingsformat (Partner 1)'!H194+'Begrotingsformat (Partner 2)'!H194+'Begrotingsformat (Partner 3)'!H194+'Begrotingsformat (Partner 4)'!H194+'Begrotingsformat (Partner 5)'!H194+'Begrotingsformat (Partner 6)'!H194+'Begrotingsformat (Partner 7)'!H194+'Begrotingsformat (Partner 8)'!H194+'Begrotingsformat (Partner 9)'!H194+'Begrotingsformat (Partner 10)'!H194</f>
        <v>0</v>
      </c>
      <c r="I192" s="103"/>
      <c r="J192" s="14"/>
      <c r="K192" s="142">
        <f>'Begrotingsformat (Partner 1)'!K194+'Begrotingsformat (Partner 2)'!K194+'Begrotingsformat (Partner 3)'!K194+'Begrotingsformat (Partner 4)'!K194+'Begrotingsformat (Partner 5)'!K194+'Begrotingsformat (Partner 6)'!K194+'Begrotingsformat (Partner 7)'!K194+'Begrotingsformat (Partner 8)'!K194+'Begrotingsformat (Partner 9)'!K194+'Begrotingsformat (Partner 10)'!K194</f>
        <v>0</v>
      </c>
      <c r="L192" s="7"/>
      <c r="M192" s="15"/>
      <c r="N192" s="7"/>
      <c r="O192" s="49"/>
      <c r="P192" s="71"/>
      <c r="R192" s="78" t="str">
        <f t="shared" si="107"/>
        <v>Activiteit 8.3, inzet eigen uren</v>
      </c>
      <c r="S192" s="1"/>
      <c r="T192" s="102">
        <f>'Begrotingsformat (Partner 1)'!T194+'Begrotingsformat (Partner 2)'!T194+'Begrotingsformat (Partner 3)'!T194+'Begrotingsformat (Partner 4)'!T194+'Begrotingsformat (Partner 5)'!T194+'Begrotingsformat (Partner 6)'!T194+'Begrotingsformat (Partner 7)'!T194+'Begrotingsformat (Partner 8)'!T194+'Begrotingsformat (Partner 9)'!T194+'Begrotingsformat (Partner 10)'!T194</f>
        <v>0</v>
      </c>
      <c r="U192" s="103"/>
      <c r="V192" s="14"/>
      <c r="W192" s="142">
        <f>'Begrotingsformat (Partner 1)'!W194+'Begrotingsformat (Partner 2)'!W194+'Begrotingsformat (Partner 3)'!W194+'Begrotingsformat (Partner 4)'!W194+'Begrotingsformat (Partner 5)'!W194+'Begrotingsformat (Partner 6)'!W194+'Begrotingsformat (Partner 7)'!W194+'Begrotingsformat (Partner 8)'!W194+'Begrotingsformat (Partner 9)'!W194+'Begrotingsformat (Partner 10)'!W194</f>
        <v>0</v>
      </c>
      <c r="X192" s="7"/>
      <c r="Y192" s="15"/>
      <c r="Z192" s="7"/>
      <c r="AA192" s="49"/>
      <c r="AB192" s="71"/>
      <c r="AD192" s="78" t="str">
        <f t="shared" si="108"/>
        <v>Activiteit 8.3, inzet eigen uren</v>
      </c>
      <c r="AE192" s="1"/>
      <c r="AF192" s="102">
        <f>'Begrotingsformat (Partner 1)'!AF194+'Begrotingsformat (Partner 2)'!AF194+'Begrotingsformat (Partner 3)'!AF194+'Begrotingsformat (Partner 4)'!AF194+'Begrotingsformat (Partner 5)'!AF194+'Begrotingsformat (Partner 6)'!AF194+'Begrotingsformat (Partner 7)'!AF194+'Begrotingsformat (Partner 8)'!AF194+'Begrotingsformat (Partner 9)'!AF194+'Begrotingsformat (Partner 10)'!AF194</f>
        <v>0</v>
      </c>
      <c r="AG192" s="103"/>
      <c r="AH192" s="14"/>
      <c r="AI192" s="142">
        <f>'Begrotingsformat (Partner 1)'!AI194+'Begrotingsformat (Partner 2)'!AI194+'Begrotingsformat (Partner 3)'!AI194+'Begrotingsformat (Partner 4)'!AI194+'Begrotingsformat (Partner 5)'!AI194+'Begrotingsformat (Partner 6)'!AI194+'Begrotingsformat (Partner 7)'!AI194+'Begrotingsformat (Partner 8)'!AI194+'Begrotingsformat (Partner 9)'!AI194+'Begrotingsformat (Partner 10)'!AI194</f>
        <v>0</v>
      </c>
      <c r="AJ192" s="7"/>
      <c r="AK192" s="15"/>
      <c r="AL192" s="7"/>
      <c r="AM192" s="49"/>
      <c r="AN192" s="71"/>
      <c r="AP192" s="78" t="str">
        <f t="shared" si="109"/>
        <v>Activiteit 8.3, inzet eigen uren</v>
      </c>
      <c r="AQ192" s="1"/>
      <c r="AR192" s="102">
        <f>'Begrotingsformat (Partner 1)'!AR194+'Begrotingsformat (Partner 2)'!AR194+'Begrotingsformat (Partner 3)'!AR194+'Begrotingsformat (Partner 4)'!AR194+'Begrotingsformat (Partner 5)'!AR194+'Begrotingsformat (Partner 6)'!AR194+'Begrotingsformat (Partner 7)'!AR194+'Begrotingsformat (Partner 8)'!AR194+'Begrotingsformat (Partner 9)'!AR194+'Begrotingsformat (Partner 10)'!AR194</f>
        <v>0</v>
      </c>
      <c r="AS192" s="103"/>
      <c r="AT192" s="14"/>
      <c r="AU192" s="142">
        <f>'Begrotingsformat (Partner 1)'!AU194+'Begrotingsformat (Partner 2)'!AU194+'Begrotingsformat (Partner 3)'!AU194+'Begrotingsformat (Partner 4)'!AU194+'Begrotingsformat (Partner 5)'!AU194+'Begrotingsformat (Partner 6)'!AU194+'Begrotingsformat (Partner 7)'!AU194+'Begrotingsformat (Partner 8)'!AU194+'Begrotingsformat (Partner 9)'!AU194+'Begrotingsformat (Partner 10)'!AU194</f>
        <v>0</v>
      </c>
      <c r="AV192" s="7"/>
      <c r="AW192" s="15"/>
      <c r="AX192" s="7"/>
      <c r="AY192" s="49"/>
      <c r="AZ192" s="71"/>
    </row>
    <row r="193" spans="3:52" s="2" customFormat="1" x14ac:dyDescent="0.2">
      <c r="C193" s="78" t="s">
        <v>101</v>
      </c>
      <c r="D193" s="109">
        <f t="shared" si="105"/>
        <v>0</v>
      </c>
      <c r="F193" s="78" t="str">
        <f t="shared" si="106"/>
        <v>Activiteit 8.4, inzet eigen uren</v>
      </c>
      <c r="G193" s="1"/>
      <c r="H193" s="102">
        <f>'Begrotingsformat (Partner 1)'!H195+'Begrotingsformat (Partner 2)'!H195+'Begrotingsformat (Partner 3)'!H195+'Begrotingsformat (Partner 4)'!H195+'Begrotingsformat (Partner 5)'!H195+'Begrotingsformat (Partner 6)'!H195+'Begrotingsformat (Partner 7)'!H195+'Begrotingsformat (Partner 8)'!H195+'Begrotingsformat (Partner 9)'!H195+'Begrotingsformat (Partner 10)'!H195</f>
        <v>0</v>
      </c>
      <c r="I193" s="103"/>
      <c r="J193" s="4"/>
      <c r="K193" s="142">
        <f>'Begrotingsformat (Partner 1)'!K195+'Begrotingsformat (Partner 2)'!K195+'Begrotingsformat (Partner 3)'!K195+'Begrotingsformat (Partner 4)'!K195+'Begrotingsformat (Partner 5)'!K195+'Begrotingsformat (Partner 6)'!K195+'Begrotingsformat (Partner 7)'!K195+'Begrotingsformat (Partner 8)'!K195+'Begrotingsformat (Partner 9)'!K195+'Begrotingsformat (Partner 10)'!K195</f>
        <v>0</v>
      </c>
      <c r="L193" s="7"/>
      <c r="M193" s="15"/>
      <c r="N193" s="7"/>
      <c r="O193" s="49"/>
      <c r="P193" s="71"/>
      <c r="R193" s="78" t="str">
        <f t="shared" si="107"/>
        <v>Activiteit 8.4, inzet eigen uren</v>
      </c>
      <c r="S193" s="1"/>
      <c r="T193" s="102">
        <f>'Begrotingsformat (Partner 1)'!T195+'Begrotingsformat (Partner 2)'!T195+'Begrotingsformat (Partner 3)'!T195+'Begrotingsformat (Partner 4)'!T195+'Begrotingsformat (Partner 5)'!T195+'Begrotingsformat (Partner 6)'!T195+'Begrotingsformat (Partner 7)'!T195+'Begrotingsformat (Partner 8)'!T195+'Begrotingsformat (Partner 9)'!T195+'Begrotingsformat (Partner 10)'!T195</f>
        <v>0</v>
      </c>
      <c r="U193" s="103"/>
      <c r="V193" s="4"/>
      <c r="W193" s="142">
        <f>'Begrotingsformat (Partner 1)'!W195+'Begrotingsformat (Partner 2)'!W195+'Begrotingsformat (Partner 3)'!W195+'Begrotingsformat (Partner 4)'!W195+'Begrotingsformat (Partner 5)'!W195+'Begrotingsformat (Partner 6)'!W195+'Begrotingsformat (Partner 7)'!W195+'Begrotingsformat (Partner 8)'!W195+'Begrotingsformat (Partner 9)'!W195+'Begrotingsformat (Partner 10)'!W195</f>
        <v>0</v>
      </c>
      <c r="X193" s="7"/>
      <c r="Y193" s="15"/>
      <c r="Z193" s="7"/>
      <c r="AA193" s="49"/>
      <c r="AB193" s="71"/>
      <c r="AD193" s="78" t="str">
        <f t="shared" si="108"/>
        <v>Activiteit 8.4, inzet eigen uren</v>
      </c>
      <c r="AE193" s="1"/>
      <c r="AF193" s="102">
        <f>'Begrotingsformat (Partner 1)'!AF195+'Begrotingsformat (Partner 2)'!AF195+'Begrotingsformat (Partner 3)'!AF195+'Begrotingsformat (Partner 4)'!AF195+'Begrotingsformat (Partner 5)'!AF195+'Begrotingsformat (Partner 6)'!AF195+'Begrotingsformat (Partner 7)'!AF195+'Begrotingsformat (Partner 8)'!AF195+'Begrotingsformat (Partner 9)'!AF195+'Begrotingsformat (Partner 10)'!AF195</f>
        <v>0</v>
      </c>
      <c r="AG193" s="103"/>
      <c r="AH193" s="4"/>
      <c r="AI193" s="142">
        <f>'Begrotingsformat (Partner 1)'!AI195+'Begrotingsformat (Partner 2)'!AI195+'Begrotingsformat (Partner 3)'!AI195+'Begrotingsformat (Partner 4)'!AI195+'Begrotingsformat (Partner 5)'!AI195+'Begrotingsformat (Partner 6)'!AI195+'Begrotingsformat (Partner 7)'!AI195+'Begrotingsformat (Partner 8)'!AI195+'Begrotingsformat (Partner 9)'!AI195+'Begrotingsformat (Partner 10)'!AI195</f>
        <v>0</v>
      </c>
      <c r="AJ193" s="7"/>
      <c r="AK193" s="15"/>
      <c r="AL193" s="7"/>
      <c r="AM193" s="49"/>
      <c r="AN193" s="71"/>
      <c r="AP193" s="78" t="str">
        <f t="shared" si="109"/>
        <v>Activiteit 8.4, inzet eigen uren</v>
      </c>
      <c r="AQ193" s="1"/>
      <c r="AR193" s="102">
        <f>'Begrotingsformat (Partner 1)'!AR195+'Begrotingsformat (Partner 2)'!AR195+'Begrotingsformat (Partner 3)'!AR195+'Begrotingsformat (Partner 4)'!AR195+'Begrotingsformat (Partner 5)'!AR195+'Begrotingsformat (Partner 6)'!AR195+'Begrotingsformat (Partner 7)'!AR195+'Begrotingsformat (Partner 8)'!AR195+'Begrotingsformat (Partner 9)'!AR195+'Begrotingsformat (Partner 10)'!AR195</f>
        <v>0</v>
      </c>
      <c r="AS193" s="103"/>
      <c r="AT193" s="4"/>
      <c r="AU193" s="142">
        <f>'Begrotingsformat (Partner 1)'!AU195+'Begrotingsformat (Partner 2)'!AU195+'Begrotingsformat (Partner 3)'!AU195+'Begrotingsformat (Partner 4)'!AU195+'Begrotingsformat (Partner 5)'!AU195+'Begrotingsformat (Partner 6)'!AU195+'Begrotingsformat (Partner 7)'!AU195+'Begrotingsformat (Partner 8)'!AU195+'Begrotingsformat (Partner 9)'!AU195+'Begrotingsformat (Partner 10)'!AU195</f>
        <v>0</v>
      </c>
      <c r="AV193" s="7"/>
      <c r="AW193" s="15"/>
      <c r="AX193" s="7"/>
      <c r="AY193" s="49"/>
      <c r="AZ193" s="71"/>
    </row>
    <row r="194" spans="3:52" s="2" customFormat="1" ht="4.5" customHeight="1" x14ac:dyDescent="0.2">
      <c r="C194" s="78"/>
      <c r="D194" s="110"/>
      <c r="F194" s="78"/>
      <c r="G194" s="6"/>
      <c r="H194" s="6"/>
      <c r="I194" s="6"/>
      <c r="J194" s="6"/>
      <c r="K194" s="84"/>
      <c r="L194" s="6"/>
      <c r="M194" s="6"/>
      <c r="N194" s="6"/>
      <c r="O194" s="50"/>
      <c r="P194" s="71"/>
      <c r="R194" s="78"/>
      <c r="S194" s="6"/>
      <c r="T194" s="6"/>
      <c r="U194" s="6"/>
      <c r="V194" s="6"/>
      <c r="W194" s="84"/>
      <c r="X194" s="6"/>
      <c r="Y194" s="6"/>
      <c r="Z194" s="6"/>
      <c r="AA194" s="50"/>
      <c r="AB194" s="71"/>
      <c r="AD194" s="78"/>
      <c r="AE194" s="6"/>
      <c r="AF194" s="6"/>
      <c r="AG194" s="6"/>
      <c r="AH194" s="6"/>
      <c r="AI194" s="84"/>
      <c r="AJ194" s="6"/>
      <c r="AK194" s="6"/>
      <c r="AL194" s="6"/>
      <c r="AM194" s="50"/>
      <c r="AN194" s="71"/>
      <c r="AP194" s="78"/>
      <c r="AQ194" s="6"/>
      <c r="AR194" s="6"/>
      <c r="AS194" s="6"/>
      <c r="AT194" s="6"/>
      <c r="AU194" s="84"/>
      <c r="AV194" s="6"/>
      <c r="AW194" s="6"/>
      <c r="AX194" s="6"/>
      <c r="AY194" s="50"/>
      <c r="AZ194" s="71"/>
    </row>
    <row r="195" spans="3:52" s="2" customFormat="1" x14ac:dyDescent="0.2">
      <c r="C195" s="78"/>
      <c r="D195" s="111">
        <f>SUM(D190:D193)</f>
        <v>0</v>
      </c>
      <c r="F195" s="78"/>
      <c r="J195" s="85" t="s">
        <v>26</v>
      </c>
      <c r="K195" s="87">
        <f>SUM(K190:K193)</f>
        <v>0</v>
      </c>
      <c r="L195" s="66"/>
      <c r="M195" s="17" t="e">
        <f>SUM(M139:M192)</f>
        <v>#REF!</v>
      </c>
      <c r="N195" s="66"/>
      <c r="O195" s="47"/>
      <c r="P195" s="71"/>
      <c r="R195" s="78"/>
      <c r="V195" s="85" t="s">
        <v>26</v>
      </c>
      <c r="W195" s="87">
        <f>SUM(W190:W193)</f>
        <v>0</v>
      </c>
      <c r="X195" s="66"/>
      <c r="Y195" s="17" t="e">
        <f>SUM(Y139:Y192)</f>
        <v>#REF!</v>
      </c>
      <c r="Z195" s="66"/>
      <c r="AA195" s="47"/>
      <c r="AB195" s="71"/>
      <c r="AD195" s="78"/>
      <c r="AH195" s="85" t="s">
        <v>26</v>
      </c>
      <c r="AI195" s="87">
        <f>SUM(AI190:AI193)</f>
        <v>0</v>
      </c>
      <c r="AJ195" s="66"/>
      <c r="AK195" s="17" t="e">
        <f>SUM(AK139:AK192)</f>
        <v>#REF!</v>
      </c>
      <c r="AL195" s="66"/>
      <c r="AM195" s="47"/>
      <c r="AN195" s="71"/>
      <c r="AP195" s="78"/>
      <c r="AT195" s="85" t="s">
        <v>26</v>
      </c>
      <c r="AU195" s="87">
        <f>SUM(AU190:AU193)</f>
        <v>0</v>
      </c>
      <c r="AV195" s="66"/>
      <c r="AW195" s="17" t="e">
        <f>SUM(AW139:AW192)</f>
        <v>#REF!</v>
      </c>
      <c r="AX195" s="66"/>
      <c r="AY195" s="47"/>
      <c r="AZ195" s="71"/>
    </row>
    <row r="196" spans="3:52" s="2" customFormat="1" x14ac:dyDescent="0.2">
      <c r="C196" s="78"/>
      <c r="D196" s="117"/>
      <c r="F196" s="78"/>
      <c r="G196" s="9" t="s">
        <v>21</v>
      </c>
      <c r="H196" s="9" t="s">
        <v>188</v>
      </c>
      <c r="I196" s="9" t="s">
        <v>189</v>
      </c>
      <c r="J196" s="4"/>
      <c r="K196" s="10"/>
      <c r="L196" s="10"/>
      <c r="M196" s="10"/>
      <c r="N196" s="10"/>
      <c r="O196" s="47"/>
      <c r="P196" s="71"/>
      <c r="R196" s="78"/>
      <c r="S196" s="9" t="s">
        <v>21</v>
      </c>
      <c r="T196" s="9" t="s">
        <v>188</v>
      </c>
      <c r="U196" s="9" t="s">
        <v>189</v>
      </c>
      <c r="V196" s="4"/>
      <c r="W196" s="10"/>
      <c r="X196" s="10"/>
      <c r="Y196" s="10"/>
      <c r="Z196" s="10"/>
      <c r="AA196" s="47"/>
      <c r="AB196" s="71"/>
      <c r="AD196" s="78"/>
      <c r="AE196" s="9" t="s">
        <v>21</v>
      </c>
      <c r="AF196" s="9" t="s">
        <v>188</v>
      </c>
      <c r="AG196" s="9" t="s">
        <v>189</v>
      </c>
      <c r="AH196" s="4"/>
      <c r="AI196" s="10"/>
      <c r="AJ196" s="10"/>
      <c r="AK196" s="10"/>
      <c r="AL196" s="10"/>
      <c r="AM196" s="47"/>
      <c r="AN196" s="71"/>
      <c r="AP196" s="78"/>
      <c r="AQ196" s="9" t="s">
        <v>21</v>
      </c>
      <c r="AR196" s="9" t="s">
        <v>188</v>
      </c>
      <c r="AS196" s="9" t="s">
        <v>189</v>
      </c>
      <c r="AT196" s="4"/>
      <c r="AU196" s="10"/>
      <c r="AV196" s="10"/>
      <c r="AW196" s="10"/>
      <c r="AX196" s="10"/>
      <c r="AY196" s="47"/>
      <c r="AZ196" s="71"/>
    </row>
    <row r="197" spans="3:52" s="2" customFormat="1" x14ac:dyDescent="0.2">
      <c r="C197" s="78" t="s">
        <v>167</v>
      </c>
      <c r="D197" s="109">
        <f>K197+W197+AI197+AU197</f>
        <v>0</v>
      </c>
      <c r="F197" s="78" t="str">
        <f>$C197</f>
        <v>Activiteit 8.1, inhuur</v>
      </c>
      <c r="G197" s="1"/>
      <c r="H197" s="102">
        <f>'Begrotingsformat (Partner 1)'!H199+'Begrotingsformat (Partner 2)'!H199+'Begrotingsformat (Partner 3)'!H199+'Begrotingsformat (Partner 4)'!H199+'Begrotingsformat (Partner 5)'!H199+'Begrotingsformat (Partner 6)'!H199+'Begrotingsformat (Partner 7)'!H199+'Begrotingsformat (Partner 8)'!H199+'Begrotingsformat (Partner 9)'!H199+'Begrotingsformat (Partner 10)'!H199</f>
        <v>0</v>
      </c>
      <c r="I197" s="103"/>
      <c r="J197" s="4"/>
      <c r="K197" s="142">
        <f>'Begrotingsformat (Partner 1)'!K199+'Begrotingsformat (Partner 2)'!K199+'Begrotingsformat (Partner 3)'!K199+'Begrotingsformat (Partner 4)'!K199+'Begrotingsformat (Partner 5)'!K199+'Begrotingsformat (Partner 6)'!K199+'Begrotingsformat (Partner 7)'!K199+'Begrotingsformat (Partner 8)'!K199+'Begrotingsformat (Partner 9)'!K199+'Begrotingsformat (Partner 10)'!K199</f>
        <v>0</v>
      </c>
      <c r="L197" s="7"/>
      <c r="M197" s="15"/>
      <c r="N197" s="7"/>
      <c r="O197" s="49"/>
      <c r="P197" s="71"/>
      <c r="R197" s="78" t="str">
        <f>$C197</f>
        <v>Activiteit 8.1, inhuur</v>
      </c>
      <c r="S197" s="1"/>
      <c r="T197" s="102">
        <f>'Begrotingsformat (Partner 1)'!T199+'Begrotingsformat (Partner 2)'!T199+'Begrotingsformat (Partner 3)'!T199+'Begrotingsformat (Partner 4)'!T199+'Begrotingsformat (Partner 5)'!T199+'Begrotingsformat (Partner 6)'!T199+'Begrotingsformat (Partner 7)'!T199+'Begrotingsformat (Partner 8)'!T199+'Begrotingsformat (Partner 9)'!T199+'Begrotingsformat (Partner 10)'!T199</f>
        <v>0</v>
      </c>
      <c r="U197" s="103"/>
      <c r="V197" s="4"/>
      <c r="W197" s="142">
        <f>'Begrotingsformat (Partner 1)'!W199+'Begrotingsformat (Partner 2)'!W199+'Begrotingsformat (Partner 3)'!W199+'Begrotingsformat (Partner 4)'!W199+'Begrotingsformat (Partner 5)'!W199+'Begrotingsformat (Partner 6)'!W199+'Begrotingsformat (Partner 7)'!W199+'Begrotingsformat (Partner 8)'!W199+'Begrotingsformat (Partner 9)'!W199+'Begrotingsformat (Partner 10)'!W199</f>
        <v>0</v>
      </c>
      <c r="X197" s="7"/>
      <c r="Y197" s="15"/>
      <c r="Z197" s="7"/>
      <c r="AA197" s="49"/>
      <c r="AB197" s="71"/>
      <c r="AD197" s="78" t="str">
        <f>$C197</f>
        <v>Activiteit 8.1, inhuur</v>
      </c>
      <c r="AE197" s="1"/>
      <c r="AF197" s="102">
        <f>'Begrotingsformat (Partner 1)'!AF199+'Begrotingsformat (Partner 2)'!AF199+'Begrotingsformat (Partner 3)'!AF199+'Begrotingsformat (Partner 4)'!AF199+'Begrotingsformat (Partner 5)'!AF199+'Begrotingsformat (Partner 6)'!AF199+'Begrotingsformat (Partner 7)'!AF199+'Begrotingsformat (Partner 8)'!AF199+'Begrotingsformat (Partner 9)'!AF199+'Begrotingsformat (Partner 10)'!AF199</f>
        <v>0</v>
      </c>
      <c r="AG197" s="103"/>
      <c r="AH197" s="4"/>
      <c r="AI197" s="142">
        <f>'Begrotingsformat (Partner 1)'!AI199+'Begrotingsformat (Partner 2)'!AI199+'Begrotingsformat (Partner 3)'!AI199+'Begrotingsformat (Partner 4)'!AI199+'Begrotingsformat (Partner 5)'!AI199+'Begrotingsformat (Partner 6)'!AI199+'Begrotingsformat (Partner 7)'!AI199+'Begrotingsformat (Partner 8)'!AI199+'Begrotingsformat (Partner 9)'!AI199+'Begrotingsformat (Partner 10)'!AI199</f>
        <v>0</v>
      </c>
      <c r="AJ197" s="7"/>
      <c r="AK197" s="15"/>
      <c r="AL197" s="7"/>
      <c r="AM197" s="49"/>
      <c r="AN197" s="71"/>
      <c r="AP197" s="78" t="str">
        <f>$C197</f>
        <v>Activiteit 8.1, inhuur</v>
      </c>
      <c r="AQ197" s="1"/>
      <c r="AR197" s="102">
        <f>'Begrotingsformat (Partner 1)'!AR199+'Begrotingsformat (Partner 2)'!AR199+'Begrotingsformat (Partner 3)'!AR199+'Begrotingsformat (Partner 4)'!AR199+'Begrotingsformat (Partner 5)'!AR199+'Begrotingsformat (Partner 6)'!AR199+'Begrotingsformat (Partner 7)'!AR199+'Begrotingsformat (Partner 8)'!AR199+'Begrotingsformat (Partner 9)'!AR199+'Begrotingsformat (Partner 10)'!AR199</f>
        <v>0</v>
      </c>
      <c r="AS197" s="103"/>
      <c r="AT197" s="4"/>
      <c r="AU197" s="142">
        <f>'Begrotingsformat (Partner 1)'!AU199+'Begrotingsformat (Partner 2)'!AU199+'Begrotingsformat (Partner 3)'!AU199+'Begrotingsformat (Partner 4)'!AU199+'Begrotingsformat (Partner 5)'!AU199+'Begrotingsformat (Partner 6)'!AU199+'Begrotingsformat (Partner 7)'!AU199+'Begrotingsformat (Partner 8)'!AU199+'Begrotingsformat (Partner 9)'!AU199+'Begrotingsformat (Partner 10)'!AU199</f>
        <v>0</v>
      </c>
      <c r="AV197" s="7"/>
      <c r="AW197" s="15"/>
      <c r="AX197" s="7"/>
      <c r="AY197" s="49"/>
      <c r="AZ197" s="71"/>
    </row>
    <row r="198" spans="3:52" s="2" customFormat="1" x14ac:dyDescent="0.2">
      <c r="C198" s="78" t="s">
        <v>168</v>
      </c>
      <c r="D198" s="109">
        <f t="shared" ref="D198:D200" si="110">K198+W198+AI198+AU198</f>
        <v>0</v>
      </c>
      <c r="F198" s="78" t="str">
        <f t="shared" ref="F198:F200" si="111">$C198</f>
        <v>Activiteit 8.2, inhuur</v>
      </c>
      <c r="G198" s="1"/>
      <c r="H198" s="102">
        <f>'Begrotingsformat (Partner 1)'!H200+'Begrotingsformat (Partner 2)'!H200+'Begrotingsformat (Partner 3)'!H200+'Begrotingsformat (Partner 4)'!H200+'Begrotingsformat (Partner 5)'!H200+'Begrotingsformat (Partner 6)'!H200+'Begrotingsformat (Partner 7)'!H200+'Begrotingsformat (Partner 8)'!H200+'Begrotingsformat (Partner 9)'!H200+'Begrotingsformat (Partner 10)'!H200</f>
        <v>0</v>
      </c>
      <c r="I198" s="103"/>
      <c r="J198" s="4"/>
      <c r="K198" s="142">
        <f>'Begrotingsformat (Partner 1)'!K200+'Begrotingsformat (Partner 2)'!K200+'Begrotingsformat (Partner 3)'!K200+'Begrotingsformat (Partner 4)'!K200+'Begrotingsformat (Partner 5)'!K200+'Begrotingsformat (Partner 6)'!K200+'Begrotingsformat (Partner 7)'!K200+'Begrotingsformat (Partner 8)'!K200+'Begrotingsformat (Partner 9)'!K200+'Begrotingsformat (Partner 10)'!K200</f>
        <v>0</v>
      </c>
      <c r="L198" s="7"/>
      <c r="M198" s="15"/>
      <c r="N198" s="7"/>
      <c r="O198" s="49"/>
      <c r="P198" s="71"/>
      <c r="R198" s="78" t="str">
        <f t="shared" ref="R198:R200" si="112">$C198</f>
        <v>Activiteit 8.2, inhuur</v>
      </c>
      <c r="S198" s="1"/>
      <c r="T198" s="102">
        <f>'Begrotingsformat (Partner 1)'!T200+'Begrotingsformat (Partner 2)'!T200+'Begrotingsformat (Partner 3)'!T200+'Begrotingsformat (Partner 4)'!T200+'Begrotingsformat (Partner 5)'!T200+'Begrotingsformat (Partner 6)'!T200+'Begrotingsformat (Partner 7)'!T200+'Begrotingsformat (Partner 8)'!T200+'Begrotingsformat (Partner 9)'!T200+'Begrotingsformat (Partner 10)'!T200</f>
        <v>0</v>
      </c>
      <c r="U198" s="103"/>
      <c r="V198" s="4"/>
      <c r="W198" s="142">
        <f>'Begrotingsformat (Partner 1)'!W200+'Begrotingsformat (Partner 2)'!W200+'Begrotingsformat (Partner 3)'!W200+'Begrotingsformat (Partner 4)'!W200+'Begrotingsformat (Partner 5)'!W200+'Begrotingsformat (Partner 6)'!W200+'Begrotingsformat (Partner 7)'!W200+'Begrotingsformat (Partner 8)'!W200+'Begrotingsformat (Partner 9)'!W200+'Begrotingsformat (Partner 10)'!W200</f>
        <v>0</v>
      </c>
      <c r="X198" s="7"/>
      <c r="Y198" s="15"/>
      <c r="Z198" s="7"/>
      <c r="AA198" s="49"/>
      <c r="AB198" s="71"/>
      <c r="AD198" s="78" t="str">
        <f t="shared" ref="AD198:AD200" si="113">$C198</f>
        <v>Activiteit 8.2, inhuur</v>
      </c>
      <c r="AE198" s="1"/>
      <c r="AF198" s="102">
        <f>'Begrotingsformat (Partner 1)'!AF200+'Begrotingsformat (Partner 2)'!AF200+'Begrotingsformat (Partner 3)'!AF200+'Begrotingsformat (Partner 4)'!AF200+'Begrotingsformat (Partner 5)'!AF200+'Begrotingsformat (Partner 6)'!AF200+'Begrotingsformat (Partner 7)'!AF200+'Begrotingsformat (Partner 8)'!AF200+'Begrotingsformat (Partner 9)'!AF200+'Begrotingsformat (Partner 10)'!AF200</f>
        <v>0</v>
      </c>
      <c r="AG198" s="103"/>
      <c r="AH198" s="4"/>
      <c r="AI198" s="142">
        <f>'Begrotingsformat (Partner 1)'!AI200+'Begrotingsformat (Partner 2)'!AI200+'Begrotingsformat (Partner 3)'!AI200+'Begrotingsformat (Partner 4)'!AI200+'Begrotingsformat (Partner 5)'!AI200+'Begrotingsformat (Partner 6)'!AI200+'Begrotingsformat (Partner 7)'!AI200+'Begrotingsformat (Partner 8)'!AI200+'Begrotingsformat (Partner 9)'!AI200+'Begrotingsformat (Partner 10)'!AI200</f>
        <v>0</v>
      </c>
      <c r="AJ198" s="7"/>
      <c r="AK198" s="15"/>
      <c r="AL198" s="7"/>
      <c r="AM198" s="49"/>
      <c r="AN198" s="71"/>
      <c r="AP198" s="78" t="str">
        <f t="shared" ref="AP198:AP200" si="114">$C198</f>
        <v>Activiteit 8.2, inhuur</v>
      </c>
      <c r="AQ198" s="1"/>
      <c r="AR198" s="102">
        <f>'Begrotingsformat (Partner 1)'!AR200+'Begrotingsformat (Partner 2)'!AR200+'Begrotingsformat (Partner 3)'!AR200+'Begrotingsformat (Partner 4)'!AR200+'Begrotingsformat (Partner 5)'!AR200+'Begrotingsformat (Partner 6)'!AR200+'Begrotingsformat (Partner 7)'!AR200+'Begrotingsformat (Partner 8)'!AR200+'Begrotingsformat (Partner 9)'!AR200+'Begrotingsformat (Partner 10)'!AR200</f>
        <v>0</v>
      </c>
      <c r="AS198" s="103"/>
      <c r="AT198" s="4"/>
      <c r="AU198" s="142">
        <f>'Begrotingsformat (Partner 1)'!AU200+'Begrotingsformat (Partner 2)'!AU200+'Begrotingsformat (Partner 3)'!AU200+'Begrotingsformat (Partner 4)'!AU200+'Begrotingsformat (Partner 5)'!AU200+'Begrotingsformat (Partner 6)'!AU200+'Begrotingsformat (Partner 7)'!AU200+'Begrotingsformat (Partner 8)'!AU200+'Begrotingsformat (Partner 9)'!AU200+'Begrotingsformat (Partner 10)'!AU200</f>
        <v>0</v>
      </c>
      <c r="AV198" s="7"/>
      <c r="AW198" s="15"/>
      <c r="AX198" s="7"/>
      <c r="AY198" s="49"/>
      <c r="AZ198" s="71"/>
    </row>
    <row r="199" spans="3:52" s="2" customFormat="1" x14ac:dyDescent="0.2">
      <c r="C199" s="78" t="s">
        <v>169</v>
      </c>
      <c r="D199" s="109">
        <f t="shared" si="110"/>
        <v>0</v>
      </c>
      <c r="F199" s="78" t="str">
        <f t="shared" si="111"/>
        <v>Activiteit 8.3, inhuur</v>
      </c>
      <c r="G199" s="1"/>
      <c r="H199" s="102">
        <f>'Begrotingsformat (Partner 1)'!H201+'Begrotingsformat (Partner 2)'!H201+'Begrotingsformat (Partner 3)'!H201+'Begrotingsformat (Partner 4)'!H201+'Begrotingsformat (Partner 5)'!H201+'Begrotingsformat (Partner 6)'!H201+'Begrotingsformat (Partner 7)'!H201+'Begrotingsformat (Partner 8)'!H201+'Begrotingsformat (Partner 9)'!H201+'Begrotingsformat (Partner 10)'!H201</f>
        <v>0</v>
      </c>
      <c r="I199" s="103"/>
      <c r="J199" s="4"/>
      <c r="K199" s="142">
        <f>'Begrotingsformat (Partner 1)'!K201+'Begrotingsformat (Partner 2)'!K201+'Begrotingsformat (Partner 3)'!K201+'Begrotingsformat (Partner 4)'!K201+'Begrotingsformat (Partner 5)'!K201+'Begrotingsformat (Partner 6)'!K201+'Begrotingsformat (Partner 7)'!K201+'Begrotingsformat (Partner 8)'!K201+'Begrotingsformat (Partner 9)'!K201+'Begrotingsformat (Partner 10)'!K201</f>
        <v>0</v>
      </c>
      <c r="L199" s="7"/>
      <c r="M199" s="15"/>
      <c r="N199" s="7"/>
      <c r="O199" s="49"/>
      <c r="P199" s="71"/>
      <c r="R199" s="78" t="str">
        <f t="shared" si="112"/>
        <v>Activiteit 8.3, inhuur</v>
      </c>
      <c r="S199" s="1"/>
      <c r="T199" s="102">
        <f>'Begrotingsformat (Partner 1)'!T201+'Begrotingsformat (Partner 2)'!T201+'Begrotingsformat (Partner 3)'!T201+'Begrotingsformat (Partner 4)'!T201+'Begrotingsformat (Partner 5)'!T201+'Begrotingsformat (Partner 6)'!T201+'Begrotingsformat (Partner 7)'!T201+'Begrotingsformat (Partner 8)'!T201+'Begrotingsformat (Partner 9)'!T201+'Begrotingsformat (Partner 10)'!T201</f>
        <v>0</v>
      </c>
      <c r="U199" s="103"/>
      <c r="V199" s="4"/>
      <c r="W199" s="142">
        <f>'Begrotingsformat (Partner 1)'!W201+'Begrotingsformat (Partner 2)'!W201+'Begrotingsformat (Partner 3)'!W201+'Begrotingsformat (Partner 4)'!W201+'Begrotingsformat (Partner 5)'!W201+'Begrotingsformat (Partner 6)'!W201+'Begrotingsformat (Partner 7)'!W201+'Begrotingsformat (Partner 8)'!W201+'Begrotingsformat (Partner 9)'!W201+'Begrotingsformat (Partner 10)'!W201</f>
        <v>0</v>
      </c>
      <c r="X199" s="7"/>
      <c r="Y199" s="15"/>
      <c r="Z199" s="7"/>
      <c r="AA199" s="49"/>
      <c r="AB199" s="71"/>
      <c r="AD199" s="78" t="str">
        <f t="shared" si="113"/>
        <v>Activiteit 8.3, inhuur</v>
      </c>
      <c r="AE199" s="1"/>
      <c r="AF199" s="102">
        <f>'Begrotingsformat (Partner 1)'!AF201+'Begrotingsformat (Partner 2)'!AF201+'Begrotingsformat (Partner 3)'!AF201+'Begrotingsformat (Partner 4)'!AF201+'Begrotingsformat (Partner 5)'!AF201+'Begrotingsformat (Partner 6)'!AF201+'Begrotingsformat (Partner 7)'!AF201+'Begrotingsformat (Partner 8)'!AF201+'Begrotingsformat (Partner 9)'!AF201+'Begrotingsformat (Partner 10)'!AF201</f>
        <v>0</v>
      </c>
      <c r="AG199" s="103"/>
      <c r="AH199" s="4"/>
      <c r="AI199" s="142">
        <f>'Begrotingsformat (Partner 1)'!AI201+'Begrotingsformat (Partner 2)'!AI201+'Begrotingsformat (Partner 3)'!AI201+'Begrotingsformat (Partner 4)'!AI201+'Begrotingsformat (Partner 5)'!AI201+'Begrotingsformat (Partner 6)'!AI201+'Begrotingsformat (Partner 7)'!AI201+'Begrotingsformat (Partner 8)'!AI201+'Begrotingsformat (Partner 9)'!AI201+'Begrotingsformat (Partner 10)'!AI201</f>
        <v>0</v>
      </c>
      <c r="AJ199" s="7"/>
      <c r="AK199" s="15"/>
      <c r="AL199" s="7"/>
      <c r="AM199" s="49"/>
      <c r="AN199" s="71"/>
      <c r="AP199" s="78" t="str">
        <f t="shared" si="114"/>
        <v>Activiteit 8.3, inhuur</v>
      </c>
      <c r="AQ199" s="1"/>
      <c r="AR199" s="102">
        <f>'Begrotingsformat (Partner 1)'!AR201+'Begrotingsformat (Partner 2)'!AR201+'Begrotingsformat (Partner 3)'!AR201+'Begrotingsformat (Partner 4)'!AR201+'Begrotingsformat (Partner 5)'!AR201+'Begrotingsformat (Partner 6)'!AR201+'Begrotingsformat (Partner 7)'!AR201+'Begrotingsformat (Partner 8)'!AR201+'Begrotingsformat (Partner 9)'!AR201+'Begrotingsformat (Partner 10)'!AR201</f>
        <v>0</v>
      </c>
      <c r="AS199" s="103"/>
      <c r="AT199" s="4"/>
      <c r="AU199" s="142">
        <f>'Begrotingsformat (Partner 1)'!AU201+'Begrotingsformat (Partner 2)'!AU201+'Begrotingsformat (Partner 3)'!AU201+'Begrotingsformat (Partner 4)'!AU201+'Begrotingsformat (Partner 5)'!AU201+'Begrotingsformat (Partner 6)'!AU201+'Begrotingsformat (Partner 7)'!AU201+'Begrotingsformat (Partner 8)'!AU201+'Begrotingsformat (Partner 9)'!AU201+'Begrotingsformat (Partner 10)'!AU201</f>
        <v>0</v>
      </c>
      <c r="AV199" s="7"/>
      <c r="AW199" s="15"/>
      <c r="AX199" s="7"/>
      <c r="AY199" s="49"/>
      <c r="AZ199" s="71"/>
    </row>
    <row r="200" spans="3:52" s="2" customFormat="1" x14ac:dyDescent="0.2">
      <c r="C200" s="78" t="s">
        <v>170</v>
      </c>
      <c r="D200" s="109">
        <f t="shared" si="110"/>
        <v>0</v>
      </c>
      <c r="F200" s="78" t="str">
        <f t="shared" si="111"/>
        <v>Activiteit 8.4, inhuur</v>
      </c>
      <c r="G200" s="1"/>
      <c r="H200" s="102">
        <f>'Begrotingsformat (Partner 1)'!H202+'Begrotingsformat (Partner 2)'!H202+'Begrotingsformat (Partner 3)'!H202+'Begrotingsformat (Partner 4)'!H202+'Begrotingsformat (Partner 5)'!H202+'Begrotingsformat (Partner 6)'!H202+'Begrotingsformat (Partner 7)'!H202+'Begrotingsformat (Partner 8)'!H202+'Begrotingsformat (Partner 9)'!H202+'Begrotingsformat (Partner 10)'!H202</f>
        <v>0</v>
      </c>
      <c r="I200" s="103"/>
      <c r="J200" s="4"/>
      <c r="K200" s="142">
        <f>'Begrotingsformat (Partner 1)'!K202+'Begrotingsformat (Partner 2)'!K202+'Begrotingsformat (Partner 3)'!K202+'Begrotingsformat (Partner 4)'!K202+'Begrotingsformat (Partner 5)'!K202+'Begrotingsformat (Partner 6)'!K202+'Begrotingsformat (Partner 7)'!K202+'Begrotingsformat (Partner 8)'!K202+'Begrotingsformat (Partner 9)'!K202+'Begrotingsformat (Partner 10)'!K202</f>
        <v>0</v>
      </c>
      <c r="L200" s="7"/>
      <c r="M200" s="15"/>
      <c r="N200" s="7"/>
      <c r="O200" s="49"/>
      <c r="P200" s="71"/>
      <c r="R200" s="78" t="str">
        <f t="shared" si="112"/>
        <v>Activiteit 8.4, inhuur</v>
      </c>
      <c r="S200" s="1"/>
      <c r="T200" s="102">
        <f>'Begrotingsformat (Partner 1)'!T202+'Begrotingsformat (Partner 2)'!T202+'Begrotingsformat (Partner 3)'!T202+'Begrotingsformat (Partner 4)'!T202+'Begrotingsformat (Partner 5)'!T202+'Begrotingsformat (Partner 6)'!T202+'Begrotingsformat (Partner 7)'!T202+'Begrotingsformat (Partner 8)'!T202+'Begrotingsformat (Partner 9)'!T202+'Begrotingsformat (Partner 10)'!T202</f>
        <v>0</v>
      </c>
      <c r="U200" s="103"/>
      <c r="V200" s="4"/>
      <c r="W200" s="142">
        <f>'Begrotingsformat (Partner 1)'!W202+'Begrotingsformat (Partner 2)'!W202+'Begrotingsformat (Partner 3)'!W202+'Begrotingsformat (Partner 4)'!W202+'Begrotingsformat (Partner 5)'!W202+'Begrotingsformat (Partner 6)'!W202+'Begrotingsformat (Partner 7)'!W202+'Begrotingsformat (Partner 8)'!W202+'Begrotingsformat (Partner 9)'!W202+'Begrotingsformat (Partner 10)'!W202</f>
        <v>0</v>
      </c>
      <c r="X200" s="7"/>
      <c r="Y200" s="15"/>
      <c r="Z200" s="7"/>
      <c r="AA200" s="49"/>
      <c r="AB200" s="71"/>
      <c r="AD200" s="78" t="str">
        <f t="shared" si="113"/>
        <v>Activiteit 8.4, inhuur</v>
      </c>
      <c r="AE200" s="1"/>
      <c r="AF200" s="102">
        <f>'Begrotingsformat (Partner 1)'!AF202+'Begrotingsformat (Partner 2)'!AF202+'Begrotingsformat (Partner 3)'!AF202+'Begrotingsformat (Partner 4)'!AF202+'Begrotingsformat (Partner 5)'!AF202+'Begrotingsformat (Partner 6)'!AF202+'Begrotingsformat (Partner 7)'!AF202+'Begrotingsformat (Partner 8)'!AF202+'Begrotingsformat (Partner 9)'!AF202+'Begrotingsformat (Partner 10)'!AF202</f>
        <v>0</v>
      </c>
      <c r="AG200" s="103"/>
      <c r="AH200" s="4"/>
      <c r="AI200" s="142">
        <f>'Begrotingsformat (Partner 1)'!AI202+'Begrotingsformat (Partner 2)'!AI202+'Begrotingsformat (Partner 3)'!AI202+'Begrotingsformat (Partner 4)'!AI202+'Begrotingsformat (Partner 5)'!AI202+'Begrotingsformat (Partner 6)'!AI202+'Begrotingsformat (Partner 7)'!AI202+'Begrotingsformat (Partner 8)'!AI202+'Begrotingsformat (Partner 9)'!AI202+'Begrotingsformat (Partner 10)'!AI202</f>
        <v>0</v>
      </c>
      <c r="AJ200" s="7"/>
      <c r="AK200" s="15"/>
      <c r="AL200" s="7"/>
      <c r="AM200" s="49"/>
      <c r="AN200" s="71"/>
      <c r="AP200" s="78" t="str">
        <f t="shared" si="114"/>
        <v>Activiteit 8.4, inhuur</v>
      </c>
      <c r="AQ200" s="1"/>
      <c r="AR200" s="102">
        <f>'Begrotingsformat (Partner 1)'!AR202+'Begrotingsformat (Partner 2)'!AR202+'Begrotingsformat (Partner 3)'!AR202+'Begrotingsformat (Partner 4)'!AR202+'Begrotingsformat (Partner 5)'!AR202+'Begrotingsformat (Partner 6)'!AR202+'Begrotingsformat (Partner 7)'!AR202+'Begrotingsformat (Partner 8)'!AR202+'Begrotingsformat (Partner 9)'!AR202+'Begrotingsformat (Partner 10)'!AR202</f>
        <v>0</v>
      </c>
      <c r="AS200" s="103"/>
      <c r="AT200" s="4"/>
      <c r="AU200" s="142">
        <f>'Begrotingsformat (Partner 1)'!AU202+'Begrotingsformat (Partner 2)'!AU202+'Begrotingsformat (Partner 3)'!AU202+'Begrotingsformat (Partner 4)'!AU202+'Begrotingsformat (Partner 5)'!AU202+'Begrotingsformat (Partner 6)'!AU202+'Begrotingsformat (Partner 7)'!AU202+'Begrotingsformat (Partner 8)'!AU202+'Begrotingsformat (Partner 9)'!AU202+'Begrotingsformat (Partner 10)'!AU202</f>
        <v>0</v>
      </c>
      <c r="AV200" s="7"/>
      <c r="AW200" s="15"/>
      <c r="AX200" s="7"/>
      <c r="AY200" s="49"/>
      <c r="AZ200" s="71"/>
    </row>
    <row r="201" spans="3:52" s="2" customFormat="1" ht="4.1500000000000004" customHeight="1" x14ac:dyDescent="0.2">
      <c r="C201" s="75"/>
      <c r="D201" s="118"/>
      <c r="F201" s="75"/>
      <c r="J201" s="4"/>
      <c r="K201" s="7"/>
      <c r="L201" s="7"/>
      <c r="M201" s="7"/>
      <c r="N201" s="7"/>
      <c r="O201" s="47"/>
      <c r="P201" s="71"/>
      <c r="R201" s="75"/>
      <c r="V201" s="4"/>
      <c r="W201" s="7"/>
      <c r="X201" s="7"/>
      <c r="Y201" s="7"/>
      <c r="Z201" s="7"/>
      <c r="AA201" s="47"/>
      <c r="AB201" s="71"/>
      <c r="AD201" s="75"/>
      <c r="AH201" s="4"/>
      <c r="AI201" s="7"/>
      <c r="AJ201" s="7"/>
      <c r="AK201" s="7"/>
      <c r="AL201" s="7"/>
      <c r="AM201" s="47"/>
      <c r="AN201" s="71"/>
      <c r="AP201" s="75"/>
      <c r="AT201" s="4"/>
      <c r="AU201" s="7"/>
      <c r="AV201" s="7"/>
      <c r="AW201" s="7"/>
      <c r="AX201" s="7"/>
      <c r="AY201" s="47"/>
      <c r="AZ201" s="71"/>
    </row>
    <row r="202" spans="3:52" s="2" customFormat="1" x14ac:dyDescent="0.2">
      <c r="C202" s="75"/>
      <c r="D202" s="111">
        <f>SUM(D197:D200)</f>
        <v>0</v>
      </c>
      <c r="F202" s="75"/>
      <c r="J202" s="85" t="s">
        <v>26</v>
      </c>
      <c r="K202" s="87">
        <f>SUM(K197:K200)</f>
        <v>0</v>
      </c>
      <c r="L202" s="66"/>
      <c r="M202" s="17" t="e">
        <f>SUM(M190:M200)</f>
        <v>#REF!</v>
      </c>
      <c r="N202" s="66"/>
      <c r="O202" s="47"/>
      <c r="P202" s="71"/>
      <c r="R202" s="75"/>
      <c r="V202" s="85" t="s">
        <v>26</v>
      </c>
      <c r="W202" s="87">
        <f>SUM(W197:W200)</f>
        <v>0</v>
      </c>
      <c r="X202" s="66"/>
      <c r="Y202" s="17" t="e">
        <f>SUM(Y190:Y200)</f>
        <v>#REF!</v>
      </c>
      <c r="Z202" s="66"/>
      <c r="AA202" s="47"/>
      <c r="AB202" s="71"/>
      <c r="AD202" s="75"/>
      <c r="AH202" s="85" t="s">
        <v>26</v>
      </c>
      <c r="AI202" s="87">
        <f>SUM(AI197:AI200)</f>
        <v>0</v>
      </c>
      <c r="AJ202" s="66"/>
      <c r="AK202" s="17" t="e">
        <f>SUM(AK190:AK200)</f>
        <v>#REF!</v>
      </c>
      <c r="AL202" s="66"/>
      <c r="AM202" s="47"/>
      <c r="AN202" s="71"/>
      <c r="AP202" s="75"/>
      <c r="AT202" s="85" t="s">
        <v>26</v>
      </c>
      <c r="AU202" s="87">
        <f>SUM(AU197:AU200)</f>
        <v>0</v>
      </c>
      <c r="AV202" s="66"/>
      <c r="AW202" s="17" t="e">
        <f>SUM(AW190:AW200)</f>
        <v>#REF!</v>
      </c>
      <c r="AX202" s="66"/>
      <c r="AY202" s="47"/>
      <c r="AZ202" s="71"/>
    </row>
    <row r="203" spans="3:52" s="2" customFormat="1" x14ac:dyDescent="0.2">
      <c r="C203" s="75"/>
      <c r="D203" s="117"/>
      <c r="F203" s="75"/>
      <c r="G203" s="92" t="s">
        <v>21</v>
      </c>
      <c r="H203" s="2" t="s">
        <v>22</v>
      </c>
      <c r="I203" s="2" t="s">
        <v>59</v>
      </c>
      <c r="J203" s="4"/>
      <c r="K203" s="10"/>
      <c r="L203" s="66"/>
      <c r="M203" s="17"/>
      <c r="N203" s="66"/>
      <c r="O203" s="47"/>
      <c r="P203" s="71"/>
      <c r="R203" s="75"/>
      <c r="S203" s="92" t="s">
        <v>21</v>
      </c>
      <c r="T203" s="2" t="s">
        <v>22</v>
      </c>
      <c r="U203" s="2" t="s">
        <v>59</v>
      </c>
      <c r="V203" s="4"/>
      <c r="W203" s="10"/>
      <c r="X203" s="66"/>
      <c r="Y203" s="17"/>
      <c r="Z203" s="66"/>
      <c r="AA203" s="47"/>
      <c r="AB203" s="71"/>
      <c r="AD203" s="75"/>
      <c r="AE203" s="92" t="s">
        <v>21</v>
      </c>
      <c r="AF203" s="2" t="s">
        <v>22</v>
      </c>
      <c r="AG203" s="2" t="s">
        <v>59</v>
      </c>
      <c r="AH203" s="4"/>
      <c r="AI203" s="10"/>
      <c r="AJ203" s="66"/>
      <c r="AK203" s="17"/>
      <c r="AL203" s="66"/>
      <c r="AM203" s="47"/>
      <c r="AN203" s="71"/>
      <c r="AP203" s="75"/>
      <c r="AQ203" s="92" t="s">
        <v>21</v>
      </c>
      <c r="AR203" s="2" t="s">
        <v>22</v>
      </c>
      <c r="AS203" s="2" t="s">
        <v>59</v>
      </c>
      <c r="AT203" s="4"/>
      <c r="AU203" s="10"/>
      <c r="AV203" s="66"/>
      <c r="AW203" s="17"/>
      <c r="AX203" s="66"/>
      <c r="AY203" s="47"/>
      <c r="AZ203" s="71"/>
    </row>
    <row r="204" spans="3:52" s="2" customFormat="1" x14ac:dyDescent="0.2">
      <c r="C204" s="119" t="s">
        <v>214</v>
      </c>
      <c r="D204" s="109">
        <f>K204+W204+AI204+AU204</f>
        <v>0</v>
      </c>
      <c r="F204" s="78" t="str">
        <f>$C204</f>
        <v>Activiteit 8.1, kosten</v>
      </c>
      <c r="G204" s="1"/>
      <c r="H204" s="102">
        <f>'Begrotingsformat (Partner 1)'!H206+'Begrotingsformat (Partner 2)'!H206+'Begrotingsformat (Partner 3)'!H206+'Begrotingsformat (Partner 4)'!H206+'Begrotingsformat (Partner 5)'!H206+'Begrotingsformat (Partner 6)'!H206+'Begrotingsformat (Partner 7)'!H206+'Begrotingsformat (Partner 8)'!H206+'Begrotingsformat (Partner 9)'!H206+'Begrotingsformat (Partner 10)'!H206</f>
        <v>0</v>
      </c>
      <c r="I204" s="103"/>
      <c r="J204" s="85"/>
      <c r="K204" s="142">
        <f>'Begrotingsformat (Partner 1)'!K206+'Begrotingsformat (Partner 2)'!K206+'Begrotingsformat (Partner 3)'!K206+'Begrotingsformat (Partner 4)'!K206+'Begrotingsformat (Partner 5)'!K206+'Begrotingsformat (Partner 6)'!K206+'Begrotingsformat (Partner 7)'!K206+'Begrotingsformat (Partner 8)'!K206+'Begrotingsformat (Partner 9)'!K206+'Begrotingsformat (Partner 10)'!K206</f>
        <v>0</v>
      </c>
      <c r="L204" s="66"/>
      <c r="M204" s="17"/>
      <c r="N204" s="66"/>
      <c r="O204" s="49"/>
      <c r="P204" s="71"/>
      <c r="R204" s="78" t="str">
        <f>$C204</f>
        <v>Activiteit 8.1, kosten</v>
      </c>
      <c r="S204" s="1"/>
      <c r="T204" s="102">
        <f>'Begrotingsformat (Partner 1)'!T206+'Begrotingsformat (Partner 2)'!T206+'Begrotingsformat (Partner 3)'!T206+'Begrotingsformat (Partner 4)'!T206+'Begrotingsformat (Partner 5)'!T206+'Begrotingsformat (Partner 6)'!T206+'Begrotingsformat (Partner 7)'!T206+'Begrotingsformat (Partner 8)'!T206+'Begrotingsformat (Partner 9)'!T206+'Begrotingsformat (Partner 10)'!T206</f>
        <v>0</v>
      </c>
      <c r="U204" s="103"/>
      <c r="V204" s="85"/>
      <c r="W204" s="142">
        <f>'Begrotingsformat (Partner 1)'!W206+'Begrotingsformat (Partner 2)'!W206+'Begrotingsformat (Partner 3)'!W206+'Begrotingsformat (Partner 4)'!W206+'Begrotingsformat (Partner 5)'!W206+'Begrotingsformat (Partner 6)'!W206+'Begrotingsformat (Partner 7)'!W206+'Begrotingsformat (Partner 8)'!W206+'Begrotingsformat (Partner 9)'!W206+'Begrotingsformat (Partner 10)'!W206</f>
        <v>0</v>
      </c>
      <c r="X204" s="66"/>
      <c r="Y204" s="17"/>
      <c r="Z204" s="66"/>
      <c r="AA204" s="49"/>
      <c r="AB204" s="71"/>
      <c r="AD204" s="78" t="str">
        <f>$C204</f>
        <v>Activiteit 8.1, kosten</v>
      </c>
      <c r="AE204" s="1"/>
      <c r="AF204" s="102">
        <f>'Begrotingsformat (Partner 1)'!AF206+'Begrotingsformat (Partner 2)'!AF206+'Begrotingsformat (Partner 3)'!AF206+'Begrotingsformat (Partner 4)'!AF206+'Begrotingsformat (Partner 5)'!AF206+'Begrotingsformat (Partner 6)'!AF206+'Begrotingsformat (Partner 7)'!AF206+'Begrotingsformat (Partner 8)'!AF206+'Begrotingsformat (Partner 9)'!AF206+'Begrotingsformat (Partner 10)'!AF206</f>
        <v>0</v>
      </c>
      <c r="AG204" s="103"/>
      <c r="AH204" s="85"/>
      <c r="AI204" s="142">
        <f>'Begrotingsformat (Partner 1)'!AI206+'Begrotingsformat (Partner 2)'!AI206+'Begrotingsformat (Partner 3)'!AI206+'Begrotingsformat (Partner 4)'!AI206+'Begrotingsformat (Partner 5)'!AI206+'Begrotingsformat (Partner 6)'!AI206+'Begrotingsformat (Partner 7)'!AI206+'Begrotingsformat (Partner 8)'!AI206+'Begrotingsformat (Partner 9)'!AI206+'Begrotingsformat (Partner 10)'!AI206</f>
        <v>0</v>
      </c>
      <c r="AJ204" s="66"/>
      <c r="AK204" s="17"/>
      <c r="AL204" s="66"/>
      <c r="AM204" s="49"/>
      <c r="AN204" s="71"/>
      <c r="AP204" s="78" t="str">
        <f>$C204</f>
        <v>Activiteit 8.1, kosten</v>
      </c>
      <c r="AQ204" s="1"/>
      <c r="AR204" s="102">
        <f>'Begrotingsformat (Partner 1)'!AR206+'Begrotingsformat (Partner 2)'!AR206+'Begrotingsformat (Partner 3)'!AR206+'Begrotingsformat (Partner 4)'!AR206+'Begrotingsformat (Partner 5)'!AR206+'Begrotingsformat (Partner 6)'!AR206+'Begrotingsformat (Partner 7)'!AR206+'Begrotingsformat (Partner 8)'!AR206+'Begrotingsformat (Partner 9)'!AR206+'Begrotingsformat (Partner 10)'!AR206</f>
        <v>0</v>
      </c>
      <c r="AS204" s="103"/>
      <c r="AT204" s="85"/>
      <c r="AU204" s="142">
        <f>'Begrotingsformat (Partner 1)'!AU206+'Begrotingsformat (Partner 2)'!AU206+'Begrotingsformat (Partner 3)'!AU206+'Begrotingsformat (Partner 4)'!AU206+'Begrotingsformat (Partner 5)'!AU206+'Begrotingsformat (Partner 6)'!AU206+'Begrotingsformat (Partner 7)'!AU206+'Begrotingsformat (Partner 8)'!AU206+'Begrotingsformat (Partner 9)'!AU206+'Begrotingsformat (Partner 10)'!AU206</f>
        <v>0</v>
      </c>
      <c r="AV204" s="66"/>
      <c r="AW204" s="17"/>
      <c r="AX204" s="66"/>
      <c r="AY204" s="49"/>
      <c r="AZ204" s="71"/>
    </row>
    <row r="205" spans="3:52" s="2" customFormat="1" x14ac:dyDescent="0.2">
      <c r="C205" s="119" t="s">
        <v>215</v>
      </c>
      <c r="D205" s="109">
        <f t="shared" ref="D205:D207" si="115">K205+W205+AI205+AU205</f>
        <v>0</v>
      </c>
      <c r="F205" s="78" t="str">
        <f t="shared" ref="F205:F207" si="116">$C205</f>
        <v>Activiteit 8.2, kosten</v>
      </c>
      <c r="G205" s="1"/>
      <c r="H205" s="102">
        <f>'Begrotingsformat (Partner 1)'!H207+'Begrotingsformat (Partner 2)'!H207+'Begrotingsformat (Partner 3)'!H207+'Begrotingsformat (Partner 4)'!H207+'Begrotingsformat (Partner 5)'!H207+'Begrotingsformat (Partner 6)'!H207+'Begrotingsformat (Partner 7)'!H207+'Begrotingsformat (Partner 8)'!H207+'Begrotingsformat (Partner 9)'!H207+'Begrotingsformat (Partner 10)'!H207</f>
        <v>0</v>
      </c>
      <c r="I205" s="103"/>
      <c r="J205" s="85"/>
      <c r="K205" s="142">
        <f>'Begrotingsformat (Partner 1)'!K207+'Begrotingsformat (Partner 2)'!K207+'Begrotingsformat (Partner 3)'!K207+'Begrotingsformat (Partner 4)'!K207+'Begrotingsformat (Partner 5)'!K207+'Begrotingsformat (Partner 6)'!K207+'Begrotingsformat (Partner 7)'!K207+'Begrotingsformat (Partner 8)'!K207+'Begrotingsformat (Partner 9)'!K207+'Begrotingsformat (Partner 10)'!K207</f>
        <v>0</v>
      </c>
      <c r="L205" s="66"/>
      <c r="M205" s="17"/>
      <c r="N205" s="66"/>
      <c r="O205" s="49"/>
      <c r="P205" s="71"/>
      <c r="R205" s="78" t="str">
        <f t="shared" ref="R205:R207" si="117">$C205</f>
        <v>Activiteit 8.2, kosten</v>
      </c>
      <c r="S205" s="1"/>
      <c r="T205" s="102">
        <f>'Begrotingsformat (Partner 1)'!T207+'Begrotingsformat (Partner 2)'!T207+'Begrotingsformat (Partner 3)'!T207+'Begrotingsformat (Partner 4)'!T207+'Begrotingsformat (Partner 5)'!T207+'Begrotingsformat (Partner 6)'!T207+'Begrotingsformat (Partner 7)'!T207+'Begrotingsformat (Partner 8)'!T207+'Begrotingsformat (Partner 9)'!T207+'Begrotingsformat (Partner 10)'!T207</f>
        <v>0</v>
      </c>
      <c r="U205" s="103"/>
      <c r="V205" s="85"/>
      <c r="W205" s="142">
        <f>'Begrotingsformat (Partner 1)'!W207+'Begrotingsformat (Partner 2)'!W207+'Begrotingsformat (Partner 3)'!W207+'Begrotingsformat (Partner 4)'!W207+'Begrotingsformat (Partner 5)'!W207+'Begrotingsformat (Partner 6)'!W207+'Begrotingsformat (Partner 7)'!W207+'Begrotingsformat (Partner 8)'!W207+'Begrotingsformat (Partner 9)'!W207+'Begrotingsformat (Partner 10)'!W207</f>
        <v>0</v>
      </c>
      <c r="X205" s="66"/>
      <c r="Y205" s="17"/>
      <c r="Z205" s="66"/>
      <c r="AA205" s="49"/>
      <c r="AB205" s="71"/>
      <c r="AD205" s="78" t="str">
        <f t="shared" ref="AD205:AD207" si="118">$C205</f>
        <v>Activiteit 8.2, kosten</v>
      </c>
      <c r="AE205" s="1"/>
      <c r="AF205" s="102">
        <f>'Begrotingsformat (Partner 1)'!AF207+'Begrotingsformat (Partner 2)'!AF207+'Begrotingsformat (Partner 3)'!AF207+'Begrotingsformat (Partner 4)'!AF207+'Begrotingsformat (Partner 5)'!AF207+'Begrotingsformat (Partner 6)'!AF207+'Begrotingsformat (Partner 7)'!AF207+'Begrotingsformat (Partner 8)'!AF207+'Begrotingsformat (Partner 9)'!AF207+'Begrotingsformat (Partner 10)'!AF207</f>
        <v>0</v>
      </c>
      <c r="AG205" s="103"/>
      <c r="AH205" s="85"/>
      <c r="AI205" s="142">
        <f>'Begrotingsformat (Partner 1)'!AI207+'Begrotingsformat (Partner 2)'!AI207+'Begrotingsformat (Partner 3)'!AI207+'Begrotingsformat (Partner 4)'!AI207+'Begrotingsformat (Partner 5)'!AI207+'Begrotingsformat (Partner 6)'!AI207+'Begrotingsformat (Partner 7)'!AI207+'Begrotingsformat (Partner 8)'!AI207+'Begrotingsformat (Partner 9)'!AI207+'Begrotingsformat (Partner 10)'!AI207</f>
        <v>0</v>
      </c>
      <c r="AJ205" s="66"/>
      <c r="AK205" s="17"/>
      <c r="AL205" s="66"/>
      <c r="AM205" s="49"/>
      <c r="AN205" s="71"/>
      <c r="AP205" s="78" t="str">
        <f t="shared" ref="AP205:AP207" si="119">$C205</f>
        <v>Activiteit 8.2, kosten</v>
      </c>
      <c r="AQ205" s="1"/>
      <c r="AR205" s="102">
        <f>'Begrotingsformat (Partner 1)'!AR207+'Begrotingsformat (Partner 2)'!AR207+'Begrotingsformat (Partner 3)'!AR207+'Begrotingsformat (Partner 4)'!AR207+'Begrotingsformat (Partner 5)'!AR207+'Begrotingsformat (Partner 6)'!AR207+'Begrotingsformat (Partner 7)'!AR207+'Begrotingsformat (Partner 8)'!AR207+'Begrotingsformat (Partner 9)'!AR207+'Begrotingsformat (Partner 10)'!AR207</f>
        <v>0</v>
      </c>
      <c r="AS205" s="103"/>
      <c r="AT205" s="85"/>
      <c r="AU205" s="142">
        <f>'Begrotingsformat (Partner 1)'!AU207+'Begrotingsformat (Partner 2)'!AU207+'Begrotingsformat (Partner 3)'!AU207+'Begrotingsformat (Partner 4)'!AU207+'Begrotingsformat (Partner 5)'!AU207+'Begrotingsformat (Partner 6)'!AU207+'Begrotingsformat (Partner 7)'!AU207+'Begrotingsformat (Partner 8)'!AU207+'Begrotingsformat (Partner 9)'!AU207+'Begrotingsformat (Partner 10)'!AU207</f>
        <v>0</v>
      </c>
      <c r="AV205" s="66"/>
      <c r="AW205" s="17"/>
      <c r="AX205" s="66"/>
      <c r="AY205" s="49"/>
      <c r="AZ205" s="71"/>
    </row>
    <row r="206" spans="3:52" s="2" customFormat="1" x14ac:dyDescent="0.2">
      <c r="C206" s="119" t="s">
        <v>216</v>
      </c>
      <c r="D206" s="109">
        <f t="shared" si="115"/>
        <v>0</v>
      </c>
      <c r="F206" s="78" t="str">
        <f t="shared" si="116"/>
        <v>Activiteit 8.3, kosten</v>
      </c>
      <c r="G206" s="1"/>
      <c r="H206" s="102">
        <f>'Begrotingsformat (Partner 1)'!H208+'Begrotingsformat (Partner 2)'!H208+'Begrotingsformat (Partner 3)'!H208+'Begrotingsformat (Partner 4)'!H208+'Begrotingsformat (Partner 5)'!H208+'Begrotingsformat (Partner 6)'!H208+'Begrotingsformat (Partner 7)'!H208+'Begrotingsformat (Partner 8)'!H208+'Begrotingsformat (Partner 9)'!H208+'Begrotingsformat (Partner 10)'!H208</f>
        <v>0</v>
      </c>
      <c r="I206" s="103"/>
      <c r="J206" s="85"/>
      <c r="K206" s="142">
        <f>'Begrotingsformat (Partner 1)'!K208+'Begrotingsformat (Partner 2)'!K208+'Begrotingsformat (Partner 3)'!K208+'Begrotingsformat (Partner 4)'!K208+'Begrotingsformat (Partner 5)'!K208+'Begrotingsformat (Partner 6)'!K208+'Begrotingsformat (Partner 7)'!K208+'Begrotingsformat (Partner 8)'!K208+'Begrotingsformat (Partner 9)'!K208+'Begrotingsformat (Partner 10)'!K208</f>
        <v>0</v>
      </c>
      <c r="L206" s="66"/>
      <c r="M206" s="17"/>
      <c r="N206" s="66"/>
      <c r="O206" s="49"/>
      <c r="P206" s="71"/>
      <c r="R206" s="78" t="str">
        <f t="shared" si="117"/>
        <v>Activiteit 8.3, kosten</v>
      </c>
      <c r="S206" s="1"/>
      <c r="T206" s="102">
        <f>'Begrotingsformat (Partner 1)'!T208+'Begrotingsformat (Partner 2)'!T208+'Begrotingsformat (Partner 3)'!T208+'Begrotingsformat (Partner 4)'!T208+'Begrotingsformat (Partner 5)'!T208+'Begrotingsformat (Partner 6)'!T208+'Begrotingsformat (Partner 7)'!T208+'Begrotingsformat (Partner 8)'!T208+'Begrotingsformat (Partner 9)'!T208+'Begrotingsformat (Partner 10)'!T208</f>
        <v>0</v>
      </c>
      <c r="U206" s="103"/>
      <c r="V206" s="85"/>
      <c r="W206" s="142">
        <f>'Begrotingsformat (Partner 1)'!W208+'Begrotingsformat (Partner 2)'!W208+'Begrotingsformat (Partner 3)'!W208+'Begrotingsformat (Partner 4)'!W208+'Begrotingsformat (Partner 5)'!W208+'Begrotingsformat (Partner 6)'!W208+'Begrotingsformat (Partner 7)'!W208+'Begrotingsformat (Partner 8)'!W208+'Begrotingsformat (Partner 9)'!W208+'Begrotingsformat (Partner 10)'!W208</f>
        <v>0</v>
      </c>
      <c r="X206" s="66"/>
      <c r="Y206" s="17"/>
      <c r="Z206" s="66"/>
      <c r="AA206" s="49"/>
      <c r="AB206" s="71"/>
      <c r="AD206" s="78" t="str">
        <f t="shared" si="118"/>
        <v>Activiteit 8.3, kosten</v>
      </c>
      <c r="AE206" s="1"/>
      <c r="AF206" s="102">
        <f>'Begrotingsformat (Partner 1)'!AF208+'Begrotingsformat (Partner 2)'!AF208+'Begrotingsformat (Partner 3)'!AF208+'Begrotingsformat (Partner 4)'!AF208+'Begrotingsformat (Partner 5)'!AF208+'Begrotingsformat (Partner 6)'!AF208+'Begrotingsformat (Partner 7)'!AF208+'Begrotingsformat (Partner 8)'!AF208+'Begrotingsformat (Partner 9)'!AF208+'Begrotingsformat (Partner 10)'!AF208</f>
        <v>0</v>
      </c>
      <c r="AG206" s="103"/>
      <c r="AH206" s="85"/>
      <c r="AI206" s="142">
        <f>'Begrotingsformat (Partner 1)'!AI208+'Begrotingsformat (Partner 2)'!AI208+'Begrotingsformat (Partner 3)'!AI208+'Begrotingsformat (Partner 4)'!AI208+'Begrotingsformat (Partner 5)'!AI208+'Begrotingsformat (Partner 6)'!AI208+'Begrotingsformat (Partner 7)'!AI208+'Begrotingsformat (Partner 8)'!AI208+'Begrotingsformat (Partner 9)'!AI208+'Begrotingsformat (Partner 10)'!AI208</f>
        <v>0</v>
      </c>
      <c r="AJ206" s="66"/>
      <c r="AK206" s="17"/>
      <c r="AL206" s="66"/>
      <c r="AM206" s="49"/>
      <c r="AN206" s="71"/>
      <c r="AP206" s="78" t="str">
        <f t="shared" si="119"/>
        <v>Activiteit 8.3, kosten</v>
      </c>
      <c r="AQ206" s="1"/>
      <c r="AR206" s="102">
        <f>'Begrotingsformat (Partner 1)'!AR208+'Begrotingsformat (Partner 2)'!AR208+'Begrotingsformat (Partner 3)'!AR208+'Begrotingsformat (Partner 4)'!AR208+'Begrotingsformat (Partner 5)'!AR208+'Begrotingsformat (Partner 6)'!AR208+'Begrotingsformat (Partner 7)'!AR208+'Begrotingsformat (Partner 8)'!AR208+'Begrotingsformat (Partner 9)'!AR208+'Begrotingsformat (Partner 10)'!AR208</f>
        <v>0</v>
      </c>
      <c r="AS206" s="103"/>
      <c r="AT206" s="85"/>
      <c r="AU206" s="142">
        <f>'Begrotingsformat (Partner 1)'!AU208+'Begrotingsformat (Partner 2)'!AU208+'Begrotingsformat (Partner 3)'!AU208+'Begrotingsformat (Partner 4)'!AU208+'Begrotingsformat (Partner 5)'!AU208+'Begrotingsformat (Partner 6)'!AU208+'Begrotingsformat (Partner 7)'!AU208+'Begrotingsformat (Partner 8)'!AU208+'Begrotingsformat (Partner 9)'!AU208+'Begrotingsformat (Partner 10)'!AU208</f>
        <v>0</v>
      </c>
      <c r="AV206" s="66"/>
      <c r="AW206" s="17"/>
      <c r="AX206" s="66"/>
      <c r="AY206" s="49"/>
      <c r="AZ206" s="71"/>
    </row>
    <row r="207" spans="3:52" s="2" customFormat="1" x14ac:dyDescent="0.2">
      <c r="C207" s="119" t="s">
        <v>217</v>
      </c>
      <c r="D207" s="109">
        <f t="shared" si="115"/>
        <v>0</v>
      </c>
      <c r="F207" s="78" t="str">
        <f t="shared" si="116"/>
        <v>Activiteit 8.4, kosten</v>
      </c>
      <c r="G207" s="1"/>
      <c r="H207" s="102">
        <f>'Begrotingsformat (Partner 1)'!H209+'Begrotingsformat (Partner 2)'!H209+'Begrotingsformat (Partner 3)'!H209+'Begrotingsformat (Partner 4)'!H209+'Begrotingsformat (Partner 5)'!H209+'Begrotingsformat (Partner 6)'!H209+'Begrotingsformat (Partner 7)'!H209+'Begrotingsformat (Partner 8)'!H209+'Begrotingsformat (Partner 9)'!H209+'Begrotingsformat (Partner 10)'!H209</f>
        <v>0</v>
      </c>
      <c r="I207" s="103"/>
      <c r="J207" s="85"/>
      <c r="K207" s="142">
        <f>'Begrotingsformat (Partner 1)'!K209+'Begrotingsformat (Partner 2)'!K209+'Begrotingsformat (Partner 3)'!K209+'Begrotingsformat (Partner 4)'!K209+'Begrotingsformat (Partner 5)'!K209+'Begrotingsformat (Partner 6)'!K209+'Begrotingsformat (Partner 7)'!K209+'Begrotingsformat (Partner 8)'!K209+'Begrotingsformat (Partner 9)'!K209+'Begrotingsformat (Partner 10)'!K209</f>
        <v>0</v>
      </c>
      <c r="L207" s="66"/>
      <c r="M207" s="17"/>
      <c r="N207" s="66"/>
      <c r="O207" s="49"/>
      <c r="P207" s="71"/>
      <c r="R207" s="78" t="str">
        <f t="shared" si="117"/>
        <v>Activiteit 8.4, kosten</v>
      </c>
      <c r="S207" s="1"/>
      <c r="T207" s="102">
        <f>'Begrotingsformat (Partner 1)'!T209+'Begrotingsformat (Partner 2)'!T209+'Begrotingsformat (Partner 3)'!T209+'Begrotingsformat (Partner 4)'!T209+'Begrotingsformat (Partner 5)'!T209+'Begrotingsformat (Partner 6)'!T209+'Begrotingsformat (Partner 7)'!T209+'Begrotingsformat (Partner 8)'!T209+'Begrotingsformat (Partner 9)'!T209+'Begrotingsformat (Partner 10)'!T209</f>
        <v>0</v>
      </c>
      <c r="U207" s="103"/>
      <c r="V207" s="85"/>
      <c r="W207" s="142">
        <f>'Begrotingsformat (Partner 1)'!W209+'Begrotingsformat (Partner 2)'!W209+'Begrotingsformat (Partner 3)'!W209+'Begrotingsformat (Partner 4)'!W209+'Begrotingsformat (Partner 5)'!W209+'Begrotingsformat (Partner 6)'!W209+'Begrotingsformat (Partner 7)'!W209+'Begrotingsformat (Partner 8)'!W209+'Begrotingsformat (Partner 9)'!W209+'Begrotingsformat (Partner 10)'!W209</f>
        <v>0</v>
      </c>
      <c r="X207" s="66"/>
      <c r="Y207" s="17"/>
      <c r="Z207" s="66"/>
      <c r="AA207" s="49"/>
      <c r="AB207" s="71"/>
      <c r="AD207" s="78" t="str">
        <f t="shared" si="118"/>
        <v>Activiteit 8.4, kosten</v>
      </c>
      <c r="AE207" s="1"/>
      <c r="AF207" s="102">
        <f>'Begrotingsformat (Partner 1)'!AF209+'Begrotingsformat (Partner 2)'!AF209+'Begrotingsformat (Partner 3)'!AF209+'Begrotingsformat (Partner 4)'!AF209+'Begrotingsformat (Partner 5)'!AF209+'Begrotingsformat (Partner 6)'!AF209+'Begrotingsformat (Partner 7)'!AF209+'Begrotingsformat (Partner 8)'!AF209+'Begrotingsformat (Partner 9)'!AF209+'Begrotingsformat (Partner 10)'!AF209</f>
        <v>0</v>
      </c>
      <c r="AG207" s="103"/>
      <c r="AH207" s="85"/>
      <c r="AI207" s="142">
        <f>'Begrotingsformat (Partner 1)'!AI209+'Begrotingsformat (Partner 2)'!AI209+'Begrotingsformat (Partner 3)'!AI209+'Begrotingsformat (Partner 4)'!AI209+'Begrotingsformat (Partner 5)'!AI209+'Begrotingsformat (Partner 6)'!AI209+'Begrotingsformat (Partner 7)'!AI209+'Begrotingsformat (Partner 8)'!AI209+'Begrotingsformat (Partner 9)'!AI209+'Begrotingsformat (Partner 10)'!AI209</f>
        <v>0</v>
      </c>
      <c r="AJ207" s="66"/>
      <c r="AK207" s="17"/>
      <c r="AL207" s="66"/>
      <c r="AM207" s="49"/>
      <c r="AN207" s="71"/>
      <c r="AP207" s="78" t="str">
        <f t="shared" si="119"/>
        <v>Activiteit 8.4, kosten</v>
      </c>
      <c r="AQ207" s="1"/>
      <c r="AR207" s="102">
        <f>'Begrotingsformat (Partner 1)'!AR209+'Begrotingsformat (Partner 2)'!AR209+'Begrotingsformat (Partner 3)'!AR209+'Begrotingsformat (Partner 4)'!AR209+'Begrotingsformat (Partner 5)'!AR209+'Begrotingsformat (Partner 6)'!AR209+'Begrotingsformat (Partner 7)'!AR209+'Begrotingsformat (Partner 8)'!AR209+'Begrotingsformat (Partner 9)'!AR209+'Begrotingsformat (Partner 10)'!AR209</f>
        <v>0</v>
      </c>
      <c r="AS207" s="103"/>
      <c r="AT207" s="85"/>
      <c r="AU207" s="142">
        <f>'Begrotingsformat (Partner 1)'!AU209+'Begrotingsformat (Partner 2)'!AU209+'Begrotingsformat (Partner 3)'!AU209+'Begrotingsformat (Partner 4)'!AU209+'Begrotingsformat (Partner 5)'!AU209+'Begrotingsformat (Partner 6)'!AU209+'Begrotingsformat (Partner 7)'!AU209+'Begrotingsformat (Partner 8)'!AU209+'Begrotingsformat (Partner 9)'!AU209+'Begrotingsformat (Partner 10)'!AU209</f>
        <v>0</v>
      </c>
      <c r="AV207" s="66"/>
      <c r="AW207" s="17"/>
      <c r="AX207" s="66"/>
      <c r="AY207" s="49"/>
      <c r="AZ207" s="71"/>
    </row>
    <row r="208" spans="3:52" s="2" customFormat="1" x14ac:dyDescent="0.2">
      <c r="C208" s="78"/>
      <c r="D208" s="113"/>
      <c r="F208" s="78"/>
      <c r="G208" s="6"/>
      <c r="H208" s="6"/>
      <c r="I208" s="6"/>
      <c r="J208" s="85"/>
      <c r="K208" s="6"/>
      <c r="L208" s="66"/>
      <c r="M208" s="17"/>
      <c r="N208" s="66"/>
      <c r="O208" s="50"/>
      <c r="P208" s="71"/>
      <c r="R208" s="78"/>
      <c r="S208" s="6"/>
      <c r="T208" s="6"/>
      <c r="U208" s="6"/>
      <c r="V208" s="85"/>
      <c r="W208" s="6"/>
      <c r="X208" s="66"/>
      <c r="Y208" s="17"/>
      <c r="Z208" s="66"/>
      <c r="AA208" s="50"/>
      <c r="AB208" s="71"/>
      <c r="AD208" s="78"/>
      <c r="AE208" s="6"/>
      <c r="AF208" s="6"/>
      <c r="AG208" s="6"/>
      <c r="AH208" s="85"/>
      <c r="AI208" s="6"/>
      <c r="AJ208" s="66"/>
      <c r="AK208" s="17"/>
      <c r="AL208" s="66"/>
      <c r="AM208" s="50"/>
      <c r="AN208" s="71"/>
      <c r="AP208" s="78"/>
      <c r="AQ208" s="6"/>
      <c r="AR208" s="6"/>
      <c r="AS208" s="6"/>
      <c r="AT208" s="85"/>
      <c r="AU208" s="6"/>
      <c r="AV208" s="66"/>
      <c r="AW208" s="17"/>
      <c r="AX208" s="66"/>
      <c r="AY208" s="50"/>
      <c r="AZ208" s="71"/>
    </row>
    <row r="209" spans="3:52" s="2" customFormat="1" x14ac:dyDescent="0.2">
      <c r="C209" s="78"/>
      <c r="D209" s="111">
        <f>SUM(D204:D207)</f>
        <v>0</v>
      </c>
      <c r="F209" s="78"/>
      <c r="G209" s="6"/>
      <c r="H209" s="6"/>
      <c r="I209" s="6"/>
      <c r="J209" s="85" t="s">
        <v>26</v>
      </c>
      <c r="K209" s="87">
        <f>SUM(K204:K207)</f>
        <v>0</v>
      </c>
      <c r="L209" s="66"/>
      <c r="M209" s="17"/>
      <c r="N209" s="66"/>
      <c r="O209" s="50"/>
      <c r="P209" s="71"/>
      <c r="R209" s="78"/>
      <c r="S209" s="6"/>
      <c r="T209" s="6"/>
      <c r="U209" s="6"/>
      <c r="V209" s="85" t="s">
        <v>26</v>
      </c>
      <c r="W209" s="87">
        <f>SUM(W204:W207)</f>
        <v>0</v>
      </c>
      <c r="X209" s="66"/>
      <c r="Y209" s="17"/>
      <c r="Z209" s="66"/>
      <c r="AA209" s="50"/>
      <c r="AB209" s="71"/>
      <c r="AD209" s="78"/>
      <c r="AE209" s="6"/>
      <c r="AF209" s="6"/>
      <c r="AG209" s="6"/>
      <c r="AH209" s="85" t="s">
        <v>26</v>
      </c>
      <c r="AI209" s="87">
        <f>SUM(AI204:AI207)</f>
        <v>0</v>
      </c>
      <c r="AJ209" s="66"/>
      <c r="AK209" s="17"/>
      <c r="AL209" s="66"/>
      <c r="AM209" s="50"/>
      <c r="AN209" s="71"/>
      <c r="AP209" s="78"/>
      <c r="AQ209" s="6"/>
      <c r="AR209" s="6"/>
      <c r="AS209" s="6"/>
      <c r="AT209" s="85" t="s">
        <v>26</v>
      </c>
      <c r="AU209" s="87">
        <f>SUM(AU204:AU207)</f>
        <v>0</v>
      </c>
      <c r="AV209" s="66"/>
      <c r="AW209" s="17"/>
      <c r="AX209" s="66"/>
      <c r="AY209" s="50"/>
      <c r="AZ209" s="71"/>
    </row>
    <row r="210" spans="3:52" s="2" customFormat="1" x14ac:dyDescent="0.2">
      <c r="C210" s="78"/>
      <c r="D210" s="139"/>
      <c r="F210" s="78"/>
      <c r="G210" s="6"/>
      <c r="H210" s="6"/>
      <c r="I210" s="6"/>
      <c r="J210" s="16"/>
      <c r="K210" s="67"/>
      <c r="L210" s="67"/>
      <c r="M210" s="67"/>
      <c r="N210" s="67"/>
      <c r="O210" s="50"/>
      <c r="P210" s="71"/>
      <c r="R210" s="78"/>
      <c r="S210" s="6"/>
      <c r="T210" s="6"/>
      <c r="U210" s="6"/>
      <c r="V210" s="16"/>
      <c r="W210" s="67"/>
      <c r="X210" s="67"/>
      <c r="Y210" s="67"/>
      <c r="Z210" s="67"/>
      <c r="AA210" s="50"/>
      <c r="AB210" s="71"/>
      <c r="AD210" s="78"/>
      <c r="AE210" s="6"/>
      <c r="AF210" s="6"/>
      <c r="AG210" s="6"/>
      <c r="AH210" s="16"/>
      <c r="AI210" s="67"/>
      <c r="AJ210" s="67"/>
      <c r="AK210" s="67"/>
      <c r="AL210" s="67"/>
      <c r="AM210" s="50"/>
      <c r="AN210" s="71"/>
      <c r="AP210" s="78"/>
      <c r="AQ210" s="6"/>
      <c r="AR210" s="6"/>
      <c r="AS210" s="6"/>
      <c r="AT210" s="16"/>
      <c r="AU210" s="67"/>
      <c r="AV210" s="67"/>
      <c r="AW210" s="67"/>
      <c r="AX210" s="67"/>
      <c r="AY210" s="50"/>
      <c r="AZ210" s="71"/>
    </row>
    <row r="211" spans="3:52" s="2" customFormat="1" ht="4.1500000000000004" customHeight="1" x14ac:dyDescent="0.2">
      <c r="C211" s="78"/>
      <c r="D211" s="117"/>
      <c r="F211" s="78"/>
      <c r="G211" s="11"/>
      <c r="H211" s="11"/>
      <c r="I211" s="11"/>
      <c r="J211" s="19"/>
      <c r="K211" s="68"/>
      <c r="L211" s="68"/>
      <c r="M211" s="68"/>
      <c r="N211" s="68"/>
      <c r="O211" s="50"/>
      <c r="P211" s="71"/>
      <c r="R211" s="78"/>
      <c r="S211" s="11"/>
      <c r="T211" s="11"/>
      <c r="U211" s="11"/>
      <c r="V211" s="19"/>
      <c r="W211" s="68"/>
      <c r="X211" s="68"/>
      <c r="Y211" s="68"/>
      <c r="Z211" s="68"/>
      <c r="AA211" s="50"/>
      <c r="AB211" s="71"/>
      <c r="AD211" s="78"/>
      <c r="AE211" s="11"/>
      <c r="AF211" s="11"/>
      <c r="AG211" s="11"/>
      <c r="AH211" s="19"/>
      <c r="AI211" s="68"/>
      <c r="AJ211" s="68"/>
      <c r="AK211" s="68"/>
      <c r="AL211" s="68"/>
      <c r="AM211" s="50"/>
      <c r="AN211" s="71"/>
      <c r="AP211" s="78"/>
      <c r="AQ211" s="11"/>
      <c r="AR211" s="11"/>
      <c r="AS211" s="11"/>
      <c r="AT211" s="19"/>
      <c r="AU211" s="68"/>
      <c r="AV211" s="68"/>
      <c r="AW211" s="68"/>
      <c r="AX211" s="68"/>
      <c r="AY211" s="50"/>
      <c r="AZ211" s="71"/>
    </row>
    <row r="212" spans="3:52" s="2" customFormat="1" ht="13.5" thickBot="1" x14ac:dyDescent="0.25">
      <c r="C212" s="128" t="s">
        <v>117</v>
      </c>
      <c r="D212" s="115">
        <f>D195+D202+D209</f>
        <v>0</v>
      </c>
      <c r="F212" s="120"/>
      <c r="G212" s="23"/>
      <c r="H212" s="23"/>
      <c r="I212" s="23"/>
      <c r="J212" s="86" t="s">
        <v>330</v>
      </c>
      <c r="K212" s="88">
        <f>K195+K202+K209</f>
        <v>0</v>
      </c>
      <c r="L212" s="73"/>
      <c r="M212" s="72" t="e">
        <f>M195+M202+#REF!+#REF!+#REF!</f>
        <v>#REF!</v>
      </c>
      <c r="N212" s="73"/>
      <c r="O212" s="51"/>
      <c r="P212" s="74"/>
      <c r="R212" s="120"/>
      <c r="S212" s="23"/>
      <c r="T212" s="23"/>
      <c r="U212" s="23"/>
      <c r="V212" s="86" t="s">
        <v>341</v>
      </c>
      <c r="W212" s="88">
        <f>W195+W202+W209</f>
        <v>0</v>
      </c>
      <c r="X212" s="73"/>
      <c r="Y212" s="72" t="e">
        <f>Y195+Y202+#REF!+#REF!+#REF!</f>
        <v>#REF!</v>
      </c>
      <c r="Z212" s="73"/>
      <c r="AA212" s="51"/>
      <c r="AB212" s="74"/>
      <c r="AD212" s="120"/>
      <c r="AE212" s="23"/>
      <c r="AF212" s="23"/>
      <c r="AG212" s="23"/>
      <c r="AH212" s="86" t="s">
        <v>352</v>
      </c>
      <c r="AI212" s="88">
        <f>AI195+AI202+AI209</f>
        <v>0</v>
      </c>
      <c r="AJ212" s="73"/>
      <c r="AK212" s="72" t="e">
        <f>AK195+AK202+#REF!+#REF!+#REF!</f>
        <v>#REF!</v>
      </c>
      <c r="AL212" s="73"/>
      <c r="AM212" s="51"/>
      <c r="AN212" s="74"/>
      <c r="AP212" s="120"/>
      <c r="AQ212" s="23"/>
      <c r="AR212" s="23"/>
      <c r="AS212" s="23"/>
      <c r="AT212" s="86" t="s">
        <v>375</v>
      </c>
      <c r="AU212" s="88">
        <f>AU195+AU202+AU209</f>
        <v>0</v>
      </c>
      <c r="AV212" s="73"/>
      <c r="AW212" s="72" t="e">
        <f>AW195+AW202+#REF!+#REF!+#REF!</f>
        <v>#REF!</v>
      </c>
      <c r="AX212" s="73"/>
      <c r="AY212" s="51"/>
      <c r="AZ212" s="74"/>
    </row>
    <row r="213" spans="3:52" ht="13.5" thickBot="1" x14ac:dyDescent="0.25">
      <c r="O213"/>
      <c r="AA213"/>
      <c r="AM213"/>
      <c r="AY213"/>
    </row>
    <row r="214" spans="3:52" s="2" customFormat="1" ht="15" x14ac:dyDescent="0.25">
      <c r="C214" s="76" t="s">
        <v>88</v>
      </c>
      <c r="D214" s="116"/>
      <c r="F214" s="76" t="s">
        <v>129</v>
      </c>
      <c r="G214" s="79"/>
      <c r="H214" s="79"/>
      <c r="I214" s="79"/>
      <c r="J214" s="69"/>
      <c r="K214" s="79"/>
      <c r="L214" s="80"/>
      <c r="M214" s="79"/>
      <c r="N214" s="80"/>
      <c r="O214" s="81"/>
      <c r="P214" s="70"/>
      <c r="R214" s="76" t="s">
        <v>129</v>
      </c>
      <c r="S214" s="79"/>
      <c r="T214" s="79"/>
      <c r="U214" s="79"/>
      <c r="V214" s="69"/>
      <c r="W214" s="79"/>
      <c r="X214" s="80"/>
      <c r="Y214" s="79"/>
      <c r="Z214" s="80"/>
      <c r="AA214" s="81"/>
      <c r="AB214" s="70"/>
      <c r="AD214" s="76" t="s">
        <v>129</v>
      </c>
      <c r="AE214" s="79"/>
      <c r="AF214" s="79"/>
      <c r="AG214" s="79"/>
      <c r="AH214" s="69"/>
      <c r="AI214" s="79"/>
      <c r="AJ214" s="80"/>
      <c r="AK214" s="79"/>
      <c r="AL214" s="80"/>
      <c r="AM214" s="81"/>
      <c r="AN214" s="70"/>
      <c r="AP214" s="76" t="s">
        <v>129</v>
      </c>
      <c r="AQ214" s="79"/>
      <c r="AR214" s="79"/>
      <c r="AS214" s="79"/>
      <c r="AT214" s="69"/>
      <c r="AU214" s="79"/>
      <c r="AV214" s="80"/>
      <c r="AW214" s="79"/>
      <c r="AX214" s="80"/>
      <c r="AY214" s="81"/>
      <c r="AZ214" s="70"/>
    </row>
    <row r="215" spans="3:52" s="2" customFormat="1" x14ac:dyDescent="0.2">
      <c r="C215" s="77"/>
      <c r="D215" s="108" t="s">
        <v>20</v>
      </c>
      <c r="F215" s="77"/>
      <c r="G215" s="9" t="s">
        <v>21</v>
      </c>
      <c r="H215" s="9" t="s">
        <v>22</v>
      </c>
      <c r="I215" s="9" t="s">
        <v>23</v>
      </c>
      <c r="J215" s="4"/>
      <c r="K215" t="s">
        <v>20</v>
      </c>
      <c r="L215" s="10"/>
      <c r="M215" t="s">
        <v>24</v>
      </c>
      <c r="N215" s="10"/>
      <c r="O215" s="48" t="s">
        <v>25</v>
      </c>
      <c r="P215" s="71"/>
      <c r="R215" s="77"/>
      <c r="S215" s="9" t="s">
        <v>21</v>
      </c>
      <c r="T215" s="9" t="s">
        <v>22</v>
      </c>
      <c r="U215" s="9" t="s">
        <v>23</v>
      </c>
      <c r="V215" s="4"/>
      <c r="W215" t="s">
        <v>20</v>
      </c>
      <c r="X215" s="10"/>
      <c r="Y215" t="s">
        <v>24</v>
      </c>
      <c r="Z215" s="10"/>
      <c r="AA215" s="48" t="s">
        <v>25</v>
      </c>
      <c r="AB215" s="71"/>
      <c r="AD215" s="77"/>
      <c r="AE215" s="9" t="s">
        <v>21</v>
      </c>
      <c r="AF215" s="9" t="s">
        <v>22</v>
      </c>
      <c r="AG215" s="9" t="s">
        <v>23</v>
      </c>
      <c r="AH215" s="4"/>
      <c r="AI215" t="s">
        <v>20</v>
      </c>
      <c r="AJ215" s="10"/>
      <c r="AK215" t="s">
        <v>24</v>
      </c>
      <c r="AL215" s="10"/>
      <c r="AM215" s="48" t="s">
        <v>25</v>
      </c>
      <c r="AN215" s="71"/>
      <c r="AP215" s="77"/>
      <c r="AQ215" s="9" t="s">
        <v>21</v>
      </c>
      <c r="AR215" s="9" t="s">
        <v>22</v>
      </c>
      <c r="AS215" s="9" t="s">
        <v>23</v>
      </c>
      <c r="AT215" s="4"/>
      <c r="AU215" t="s">
        <v>20</v>
      </c>
      <c r="AV215" s="10"/>
      <c r="AW215" t="s">
        <v>24</v>
      </c>
      <c r="AX215" s="10"/>
      <c r="AY215" s="48" t="s">
        <v>25</v>
      </c>
      <c r="AZ215" s="71"/>
    </row>
    <row r="216" spans="3:52" s="2" customFormat="1" x14ac:dyDescent="0.2">
      <c r="C216" s="78" t="s">
        <v>102</v>
      </c>
      <c r="D216" s="109">
        <f>K216+W216+AI216+AU216</f>
        <v>0</v>
      </c>
      <c r="F216" s="78" t="str">
        <f>$C216</f>
        <v>Activiteit 9.1, inzet eigen uren</v>
      </c>
      <c r="G216" s="1"/>
      <c r="H216" s="102">
        <f>'Begrotingsformat (Partner 1)'!H218+'Begrotingsformat (Partner 2)'!H218+'Begrotingsformat (Partner 3)'!H218+'Begrotingsformat (Partner 4)'!H218+'Begrotingsformat (Partner 5)'!H218+'Begrotingsformat (Partner 6)'!H218+'Begrotingsformat (Partner 7)'!H218+'Begrotingsformat (Partner 8)'!H218+'Begrotingsformat (Partner 9)'!H218+'Begrotingsformat (Partner 10)'!H218</f>
        <v>0</v>
      </c>
      <c r="I216" s="103"/>
      <c r="J216" s="14"/>
      <c r="K216" s="142">
        <f>'Begrotingsformat (Partner 1)'!K218+'Begrotingsformat (Partner 2)'!K218+'Begrotingsformat (Partner 3)'!K218+'Begrotingsformat (Partner 4)'!K218+'Begrotingsformat (Partner 5)'!K218+'Begrotingsformat (Partner 6)'!K218+'Begrotingsformat (Partner 7)'!K218+'Begrotingsformat (Partner 8)'!K218+'Begrotingsformat (Partner 9)'!K218+'Begrotingsformat (Partner 10)'!K218</f>
        <v>0</v>
      </c>
      <c r="L216" s="7"/>
      <c r="M216" s="15"/>
      <c r="N216" s="7"/>
      <c r="O216" s="49"/>
      <c r="P216" s="71"/>
      <c r="R216" s="78" t="str">
        <f>$C216</f>
        <v>Activiteit 9.1, inzet eigen uren</v>
      </c>
      <c r="S216" s="1"/>
      <c r="T216" s="102">
        <f>'Begrotingsformat (Partner 1)'!T218+'Begrotingsformat (Partner 2)'!T218+'Begrotingsformat (Partner 3)'!T218+'Begrotingsformat (Partner 4)'!T218+'Begrotingsformat (Partner 5)'!T218+'Begrotingsformat (Partner 6)'!T218+'Begrotingsformat (Partner 7)'!T218+'Begrotingsformat (Partner 8)'!T218+'Begrotingsformat (Partner 9)'!T218+'Begrotingsformat (Partner 10)'!T218</f>
        <v>0</v>
      </c>
      <c r="U216" s="103"/>
      <c r="V216" s="14"/>
      <c r="W216" s="142">
        <f>'Begrotingsformat (Partner 1)'!W218+'Begrotingsformat (Partner 2)'!W218+'Begrotingsformat (Partner 3)'!W218+'Begrotingsformat (Partner 4)'!W218+'Begrotingsformat (Partner 5)'!W218+'Begrotingsformat (Partner 6)'!W218+'Begrotingsformat (Partner 7)'!W218+'Begrotingsformat (Partner 8)'!W218+'Begrotingsformat (Partner 9)'!W218+'Begrotingsformat (Partner 10)'!W218</f>
        <v>0</v>
      </c>
      <c r="X216" s="7"/>
      <c r="Y216" s="15"/>
      <c r="Z216" s="7"/>
      <c r="AA216" s="49"/>
      <c r="AB216" s="71"/>
      <c r="AD216" s="78" t="str">
        <f>$C216</f>
        <v>Activiteit 9.1, inzet eigen uren</v>
      </c>
      <c r="AE216" s="1"/>
      <c r="AF216" s="102">
        <f>'Begrotingsformat (Partner 1)'!AF218+'Begrotingsformat (Partner 2)'!AF218+'Begrotingsformat (Partner 3)'!AF218+'Begrotingsformat (Partner 4)'!AF218+'Begrotingsformat (Partner 5)'!AF218+'Begrotingsformat (Partner 6)'!AF218+'Begrotingsformat (Partner 7)'!AF218+'Begrotingsformat (Partner 8)'!AF218+'Begrotingsformat (Partner 9)'!AF218+'Begrotingsformat (Partner 10)'!AF218</f>
        <v>0</v>
      </c>
      <c r="AG216" s="103"/>
      <c r="AH216" s="14"/>
      <c r="AI216" s="142">
        <f>'Begrotingsformat (Partner 1)'!AI218+'Begrotingsformat (Partner 2)'!AI218+'Begrotingsformat (Partner 3)'!AI218+'Begrotingsformat (Partner 4)'!AI218+'Begrotingsformat (Partner 5)'!AI218+'Begrotingsformat (Partner 6)'!AI218+'Begrotingsformat (Partner 7)'!AI218+'Begrotingsformat (Partner 8)'!AI218+'Begrotingsformat (Partner 9)'!AI218+'Begrotingsformat (Partner 10)'!AI218</f>
        <v>0</v>
      </c>
      <c r="AJ216" s="7"/>
      <c r="AK216" s="15"/>
      <c r="AL216" s="7"/>
      <c r="AM216" s="49"/>
      <c r="AN216" s="71"/>
      <c r="AP216" s="78" t="str">
        <f>$C216</f>
        <v>Activiteit 9.1, inzet eigen uren</v>
      </c>
      <c r="AQ216" s="1"/>
      <c r="AR216" s="102">
        <f>'Begrotingsformat (Partner 1)'!AR218+'Begrotingsformat (Partner 2)'!AR218+'Begrotingsformat (Partner 3)'!AR218+'Begrotingsformat (Partner 4)'!AR218+'Begrotingsformat (Partner 5)'!AR218+'Begrotingsformat (Partner 6)'!AR218+'Begrotingsformat (Partner 7)'!AR218+'Begrotingsformat (Partner 8)'!AR218+'Begrotingsformat (Partner 9)'!AR218+'Begrotingsformat (Partner 10)'!AR218</f>
        <v>0</v>
      </c>
      <c r="AS216" s="103"/>
      <c r="AT216" s="14"/>
      <c r="AU216" s="142">
        <f>'Begrotingsformat (Partner 1)'!AU218+'Begrotingsformat (Partner 2)'!AU218+'Begrotingsformat (Partner 3)'!AU218+'Begrotingsformat (Partner 4)'!AU218+'Begrotingsformat (Partner 5)'!AU218+'Begrotingsformat (Partner 6)'!AU218+'Begrotingsformat (Partner 7)'!AU218+'Begrotingsformat (Partner 8)'!AU218+'Begrotingsformat (Partner 9)'!AU218+'Begrotingsformat (Partner 10)'!AU218</f>
        <v>0</v>
      </c>
      <c r="AV216" s="7"/>
      <c r="AW216" s="15"/>
      <c r="AX216" s="7"/>
      <c r="AY216" s="49"/>
      <c r="AZ216" s="71"/>
    </row>
    <row r="217" spans="3:52" s="2" customFormat="1" x14ac:dyDescent="0.2">
      <c r="C217" s="78" t="s">
        <v>103</v>
      </c>
      <c r="D217" s="109">
        <f t="shared" ref="D217:D219" si="120">K217+W217+AI217+AU217</f>
        <v>0</v>
      </c>
      <c r="F217" s="78" t="str">
        <f t="shared" ref="F217:F219" si="121">$C217</f>
        <v>Activiteit 9.2, inzet eigen uren</v>
      </c>
      <c r="G217" s="1"/>
      <c r="H217" s="102">
        <f>'Begrotingsformat (Partner 1)'!H219+'Begrotingsformat (Partner 2)'!H219+'Begrotingsformat (Partner 3)'!H219+'Begrotingsformat (Partner 4)'!H219+'Begrotingsformat (Partner 5)'!H219+'Begrotingsformat (Partner 6)'!H219+'Begrotingsformat (Partner 7)'!H219+'Begrotingsformat (Partner 8)'!H219+'Begrotingsformat (Partner 9)'!H219+'Begrotingsformat (Partner 10)'!H219</f>
        <v>0</v>
      </c>
      <c r="I217" s="103"/>
      <c r="J217" s="14"/>
      <c r="K217" s="142">
        <f>'Begrotingsformat (Partner 1)'!K219+'Begrotingsformat (Partner 2)'!K219+'Begrotingsformat (Partner 3)'!K219+'Begrotingsformat (Partner 4)'!K219+'Begrotingsformat (Partner 5)'!K219+'Begrotingsformat (Partner 6)'!K219+'Begrotingsformat (Partner 7)'!K219+'Begrotingsformat (Partner 8)'!K219+'Begrotingsformat (Partner 9)'!K219+'Begrotingsformat (Partner 10)'!K219</f>
        <v>0</v>
      </c>
      <c r="L217" s="7"/>
      <c r="M217" s="15"/>
      <c r="N217" s="7"/>
      <c r="O217" s="49"/>
      <c r="P217" s="71"/>
      <c r="R217" s="78" t="str">
        <f t="shared" ref="R217:R219" si="122">$C217</f>
        <v>Activiteit 9.2, inzet eigen uren</v>
      </c>
      <c r="S217" s="1"/>
      <c r="T217" s="102">
        <f>'Begrotingsformat (Partner 1)'!T219+'Begrotingsformat (Partner 2)'!T219+'Begrotingsformat (Partner 3)'!T219+'Begrotingsformat (Partner 4)'!T219+'Begrotingsformat (Partner 5)'!T219+'Begrotingsformat (Partner 6)'!T219+'Begrotingsformat (Partner 7)'!T219+'Begrotingsformat (Partner 8)'!T219+'Begrotingsformat (Partner 9)'!T219+'Begrotingsformat (Partner 10)'!T219</f>
        <v>0</v>
      </c>
      <c r="U217" s="103"/>
      <c r="V217" s="14"/>
      <c r="W217" s="142">
        <f>'Begrotingsformat (Partner 1)'!W219+'Begrotingsformat (Partner 2)'!W219+'Begrotingsformat (Partner 3)'!W219+'Begrotingsformat (Partner 4)'!W219+'Begrotingsformat (Partner 5)'!W219+'Begrotingsformat (Partner 6)'!W219+'Begrotingsformat (Partner 7)'!W219+'Begrotingsformat (Partner 8)'!W219+'Begrotingsformat (Partner 9)'!W219+'Begrotingsformat (Partner 10)'!W219</f>
        <v>0</v>
      </c>
      <c r="X217" s="7"/>
      <c r="Y217" s="15"/>
      <c r="Z217" s="7"/>
      <c r="AA217" s="49"/>
      <c r="AB217" s="71"/>
      <c r="AD217" s="78" t="str">
        <f t="shared" ref="AD217:AD219" si="123">$C217</f>
        <v>Activiteit 9.2, inzet eigen uren</v>
      </c>
      <c r="AE217" s="1"/>
      <c r="AF217" s="102">
        <f>'Begrotingsformat (Partner 1)'!AF219+'Begrotingsformat (Partner 2)'!AF219+'Begrotingsformat (Partner 3)'!AF219+'Begrotingsformat (Partner 4)'!AF219+'Begrotingsformat (Partner 5)'!AF219+'Begrotingsformat (Partner 6)'!AF219+'Begrotingsformat (Partner 7)'!AF219+'Begrotingsformat (Partner 8)'!AF219+'Begrotingsformat (Partner 9)'!AF219+'Begrotingsformat (Partner 10)'!AF219</f>
        <v>0</v>
      </c>
      <c r="AG217" s="103"/>
      <c r="AH217" s="14"/>
      <c r="AI217" s="142">
        <f>'Begrotingsformat (Partner 1)'!AI219+'Begrotingsformat (Partner 2)'!AI219+'Begrotingsformat (Partner 3)'!AI219+'Begrotingsformat (Partner 4)'!AI219+'Begrotingsformat (Partner 5)'!AI219+'Begrotingsformat (Partner 6)'!AI219+'Begrotingsformat (Partner 7)'!AI219+'Begrotingsformat (Partner 8)'!AI219+'Begrotingsformat (Partner 9)'!AI219+'Begrotingsformat (Partner 10)'!AI219</f>
        <v>0</v>
      </c>
      <c r="AJ217" s="7"/>
      <c r="AK217" s="15"/>
      <c r="AL217" s="7"/>
      <c r="AM217" s="49"/>
      <c r="AN217" s="71"/>
      <c r="AP217" s="78" t="str">
        <f t="shared" ref="AP217:AP219" si="124">$C217</f>
        <v>Activiteit 9.2, inzet eigen uren</v>
      </c>
      <c r="AQ217" s="1"/>
      <c r="AR217" s="102">
        <f>'Begrotingsformat (Partner 1)'!AR219+'Begrotingsformat (Partner 2)'!AR219+'Begrotingsformat (Partner 3)'!AR219+'Begrotingsformat (Partner 4)'!AR219+'Begrotingsformat (Partner 5)'!AR219+'Begrotingsformat (Partner 6)'!AR219+'Begrotingsformat (Partner 7)'!AR219+'Begrotingsformat (Partner 8)'!AR219+'Begrotingsformat (Partner 9)'!AR219+'Begrotingsformat (Partner 10)'!AR219</f>
        <v>0</v>
      </c>
      <c r="AS217" s="103"/>
      <c r="AT217" s="14"/>
      <c r="AU217" s="142">
        <f>'Begrotingsformat (Partner 1)'!AU219+'Begrotingsformat (Partner 2)'!AU219+'Begrotingsformat (Partner 3)'!AU219+'Begrotingsformat (Partner 4)'!AU219+'Begrotingsformat (Partner 5)'!AU219+'Begrotingsformat (Partner 6)'!AU219+'Begrotingsformat (Partner 7)'!AU219+'Begrotingsformat (Partner 8)'!AU219+'Begrotingsformat (Partner 9)'!AU219+'Begrotingsformat (Partner 10)'!AU219</f>
        <v>0</v>
      </c>
      <c r="AV217" s="7"/>
      <c r="AW217" s="15"/>
      <c r="AX217" s="7"/>
      <c r="AY217" s="49"/>
      <c r="AZ217" s="71"/>
    </row>
    <row r="218" spans="3:52" s="2" customFormat="1" x14ac:dyDescent="0.2">
      <c r="C218" s="78" t="s">
        <v>104</v>
      </c>
      <c r="D218" s="109">
        <f t="shared" si="120"/>
        <v>0</v>
      </c>
      <c r="F218" s="78" t="str">
        <f t="shared" si="121"/>
        <v>Activiteit 9.3, inzet eigen uren</v>
      </c>
      <c r="G218" s="1"/>
      <c r="H218" s="102">
        <f>'Begrotingsformat (Partner 1)'!H220+'Begrotingsformat (Partner 2)'!H220+'Begrotingsformat (Partner 3)'!H220+'Begrotingsformat (Partner 4)'!H220+'Begrotingsformat (Partner 5)'!H220+'Begrotingsformat (Partner 6)'!H220+'Begrotingsformat (Partner 7)'!H220+'Begrotingsformat (Partner 8)'!H220+'Begrotingsformat (Partner 9)'!H220+'Begrotingsformat (Partner 10)'!H220</f>
        <v>0</v>
      </c>
      <c r="I218" s="103"/>
      <c r="J218" s="14"/>
      <c r="K218" s="142">
        <f>'Begrotingsformat (Partner 1)'!K220+'Begrotingsformat (Partner 2)'!K220+'Begrotingsformat (Partner 3)'!K220+'Begrotingsformat (Partner 4)'!K220+'Begrotingsformat (Partner 5)'!K220+'Begrotingsformat (Partner 6)'!K220+'Begrotingsformat (Partner 7)'!K220+'Begrotingsformat (Partner 8)'!K220+'Begrotingsformat (Partner 9)'!K220+'Begrotingsformat (Partner 10)'!K220</f>
        <v>0</v>
      </c>
      <c r="L218" s="7"/>
      <c r="M218" s="15"/>
      <c r="N218" s="7"/>
      <c r="O218" s="49"/>
      <c r="P218" s="71"/>
      <c r="R218" s="78" t="str">
        <f t="shared" si="122"/>
        <v>Activiteit 9.3, inzet eigen uren</v>
      </c>
      <c r="S218" s="1"/>
      <c r="T218" s="102">
        <f>'Begrotingsformat (Partner 1)'!T220+'Begrotingsformat (Partner 2)'!T220+'Begrotingsformat (Partner 3)'!T220+'Begrotingsformat (Partner 4)'!T220+'Begrotingsformat (Partner 5)'!T220+'Begrotingsformat (Partner 6)'!T220+'Begrotingsformat (Partner 7)'!T220+'Begrotingsformat (Partner 8)'!T220+'Begrotingsformat (Partner 9)'!T220+'Begrotingsformat (Partner 10)'!T220</f>
        <v>0</v>
      </c>
      <c r="U218" s="103"/>
      <c r="V218" s="14"/>
      <c r="W218" s="142">
        <f>'Begrotingsformat (Partner 1)'!W220+'Begrotingsformat (Partner 2)'!W220+'Begrotingsformat (Partner 3)'!W220+'Begrotingsformat (Partner 4)'!W220+'Begrotingsformat (Partner 5)'!W220+'Begrotingsformat (Partner 6)'!W220+'Begrotingsformat (Partner 7)'!W220+'Begrotingsformat (Partner 8)'!W220+'Begrotingsformat (Partner 9)'!W220+'Begrotingsformat (Partner 10)'!W220</f>
        <v>0</v>
      </c>
      <c r="X218" s="7"/>
      <c r="Y218" s="15"/>
      <c r="Z218" s="7"/>
      <c r="AA218" s="49"/>
      <c r="AB218" s="71"/>
      <c r="AD218" s="78" t="str">
        <f t="shared" si="123"/>
        <v>Activiteit 9.3, inzet eigen uren</v>
      </c>
      <c r="AE218" s="1"/>
      <c r="AF218" s="102">
        <f>'Begrotingsformat (Partner 1)'!AF220+'Begrotingsformat (Partner 2)'!AF220+'Begrotingsformat (Partner 3)'!AF220+'Begrotingsformat (Partner 4)'!AF220+'Begrotingsformat (Partner 5)'!AF220+'Begrotingsformat (Partner 6)'!AF220+'Begrotingsformat (Partner 7)'!AF220+'Begrotingsformat (Partner 8)'!AF220+'Begrotingsformat (Partner 9)'!AF220+'Begrotingsformat (Partner 10)'!AF220</f>
        <v>0</v>
      </c>
      <c r="AG218" s="103"/>
      <c r="AH218" s="14"/>
      <c r="AI218" s="142">
        <f>'Begrotingsformat (Partner 1)'!AI220+'Begrotingsformat (Partner 2)'!AI220+'Begrotingsformat (Partner 3)'!AI220+'Begrotingsformat (Partner 4)'!AI220+'Begrotingsformat (Partner 5)'!AI220+'Begrotingsformat (Partner 6)'!AI220+'Begrotingsformat (Partner 7)'!AI220+'Begrotingsformat (Partner 8)'!AI220+'Begrotingsformat (Partner 9)'!AI220+'Begrotingsformat (Partner 10)'!AI220</f>
        <v>0</v>
      </c>
      <c r="AJ218" s="7"/>
      <c r="AK218" s="15"/>
      <c r="AL218" s="7"/>
      <c r="AM218" s="49"/>
      <c r="AN218" s="71"/>
      <c r="AP218" s="78" t="str">
        <f t="shared" si="124"/>
        <v>Activiteit 9.3, inzet eigen uren</v>
      </c>
      <c r="AQ218" s="1"/>
      <c r="AR218" s="102">
        <f>'Begrotingsformat (Partner 1)'!AR220+'Begrotingsformat (Partner 2)'!AR220+'Begrotingsformat (Partner 3)'!AR220+'Begrotingsformat (Partner 4)'!AR220+'Begrotingsformat (Partner 5)'!AR220+'Begrotingsformat (Partner 6)'!AR220+'Begrotingsformat (Partner 7)'!AR220+'Begrotingsformat (Partner 8)'!AR220+'Begrotingsformat (Partner 9)'!AR220+'Begrotingsformat (Partner 10)'!AR220</f>
        <v>0</v>
      </c>
      <c r="AS218" s="103"/>
      <c r="AT218" s="14"/>
      <c r="AU218" s="142">
        <f>'Begrotingsformat (Partner 1)'!AU220+'Begrotingsformat (Partner 2)'!AU220+'Begrotingsformat (Partner 3)'!AU220+'Begrotingsformat (Partner 4)'!AU220+'Begrotingsformat (Partner 5)'!AU220+'Begrotingsformat (Partner 6)'!AU220+'Begrotingsformat (Partner 7)'!AU220+'Begrotingsformat (Partner 8)'!AU220+'Begrotingsformat (Partner 9)'!AU220+'Begrotingsformat (Partner 10)'!AU220</f>
        <v>0</v>
      </c>
      <c r="AV218" s="7"/>
      <c r="AW218" s="15"/>
      <c r="AX218" s="7"/>
      <c r="AY218" s="49"/>
      <c r="AZ218" s="71"/>
    </row>
    <row r="219" spans="3:52" s="2" customFormat="1" x14ac:dyDescent="0.2">
      <c r="C219" s="78" t="s">
        <v>105</v>
      </c>
      <c r="D219" s="109">
        <f t="shared" si="120"/>
        <v>0</v>
      </c>
      <c r="F219" s="78" t="str">
        <f t="shared" si="121"/>
        <v>Activiteit 9.4, inzet eigen uren</v>
      </c>
      <c r="G219" s="1"/>
      <c r="H219" s="102">
        <f>'Begrotingsformat (Partner 1)'!H221+'Begrotingsformat (Partner 2)'!H221+'Begrotingsformat (Partner 3)'!H221+'Begrotingsformat (Partner 4)'!H221+'Begrotingsformat (Partner 5)'!H221+'Begrotingsformat (Partner 6)'!H221+'Begrotingsformat (Partner 7)'!H221+'Begrotingsformat (Partner 8)'!H221+'Begrotingsformat (Partner 9)'!H221+'Begrotingsformat (Partner 10)'!H221</f>
        <v>0</v>
      </c>
      <c r="I219" s="103"/>
      <c r="J219" s="4"/>
      <c r="K219" s="142">
        <f>'Begrotingsformat (Partner 1)'!K221+'Begrotingsformat (Partner 2)'!K221+'Begrotingsformat (Partner 3)'!K221+'Begrotingsformat (Partner 4)'!K221+'Begrotingsformat (Partner 5)'!K221+'Begrotingsformat (Partner 6)'!K221+'Begrotingsformat (Partner 7)'!K221+'Begrotingsformat (Partner 8)'!K221+'Begrotingsformat (Partner 9)'!K221+'Begrotingsformat (Partner 10)'!K221</f>
        <v>0</v>
      </c>
      <c r="L219" s="7"/>
      <c r="M219" s="15"/>
      <c r="N219" s="7"/>
      <c r="O219" s="49"/>
      <c r="P219" s="71"/>
      <c r="R219" s="78" t="str">
        <f t="shared" si="122"/>
        <v>Activiteit 9.4, inzet eigen uren</v>
      </c>
      <c r="S219" s="1"/>
      <c r="T219" s="102">
        <f>'Begrotingsformat (Partner 1)'!T221+'Begrotingsformat (Partner 2)'!T221+'Begrotingsformat (Partner 3)'!T221+'Begrotingsformat (Partner 4)'!T221+'Begrotingsformat (Partner 5)'!T221+'Begrotingsformat (Partner 6)'!T221+'Begrotingsformat (Partner 7)'!T221+'Begrotingsformat (Partner 8)'!T221+'Begrotingsformat (Partner 9)'!T221+'Begrotingsformat (Partner 10)'!T221</f>
        <v>0</v>
      </c>
      <c r="U219" s="103"/>
      <c r="V219" s="4"/>
      <c r="W219" s="142">
        <f>'Begrotingsformat (Partner 1)'!W221+'Begrotingsformat (Partner 2)'!W221+'Begrotingsformat (Partner 3)'!W221+'Begrotingsformat (Partner 4)'!W221+'Begrotingsformat (Partner 5)'!W221+'Begrotingsformat (Partner 6)'!W221+'Begrotingsformat (Partner 7)'!W221+'Begrotingsformat (Partner 8)'!W221+'Begrotingsformat (Partner 9)'!W221+'Begrotingsformat (Partner 10)'!W221</f>
        <v>0</v>
      </c>
      <c r="X219" s="7"/>
      <c r="Y219" s="15"/>
      <c r="Z219" s="7"/>
      <c r="AA219" s="49"/>
      <c r="AB219" s="71"/>
      <c r="AD219" s="78" t="str">
        <f t="shared" si="123"/>
        <v>Activiteit 9.4, inzet eigen uren</v>
      </c>
      <c r="AE219" s="1"/>
      <c r="AF219" s="102">
        <f>'Begrotingsformat (Partner 1)'!AF221+'Begrotingsformat (Partner 2)'!AF221+'Begrotingsformat (Partner 3)'!AF221+'Begrotingsformat (Partner 4)'!AF221+'Begrotingsformat (Partner 5)'!AF221+'Begrotingsformat (Partner 6)'!AF221+'Begrotingsformat (Partner 7)'!AF221+'Begrotingsformat (Partner 8)'!AF221+'Begrotingsformat (Partner 9)'!AF221+'Begrotingsformat (Partner 10)'!AF221</f>
        <v>0</v>
      </c>
      <c r="AG219" s="103"/>
      <c r="AH219" s="4"/>
      <c r="AI219" s="142">
        <f>'Begrotingsformat (Partner 1)'!AI221+'Begrotingsformat (Partner 2)'!AI221+'Begrotingsformat (Partner 3)'!AI221+'Begrotingsformat (Partner 4)'!AI221+'Begrotingsformat (Partner 5)'!AI221+'Begrotingsformat (Partner 6)'!AI221+'Begrotingsformat (Partner 7)'!AI221+'Begrotingsformat (Partner 8)'!AI221+'Begrotingsformat (Partner 9)'!AI221+'Begrotingsformat (Partner 10)'!AI221</f>
        <v>0</v>
      </c>
      <c r="AJ219" s="7"/>
      <c r="AK219" s="15"/>
      <c r="AL219" s="7"/>
      <c r="AM219" s="49"/>
      <c r="AN219" s="71"/>
      <c r="AP219" s="78" t="str">
        <f t="shared" si="124"/>
        <v>Activiteit 9.4, inzet eigen uren</v>
      </c>
      <c r="AQ219" s="1"/>
      <c r="AR219" s="102">
        <f>'Begrotingsformat (Partner 1)'!AR221+'Begrotingsformat (Partner 2)'!AR221+'Begrotingsformat (Partner 3)'!AR221+'Begrotingsformat (Partner 4)'!AR221+'Begrotingsformat (Partner 5)'!AR221+'Begrotingsformat (Partner 6)'!AR221+'Begrotingsformat (Partner 7)'!AR221+'Begrotingsformat (Partner 8)'!AR221+'Begrotingsformat (Partner 9)'!AR221+'Begrotingsformat (Partner 10)'!AR221</f>
        <v>0</v>
      </c>
      <c r="AS219" s="103"/>
      <c r="AT219" s="4"/>
      <c r="AU219" s="142">
        <f>'Begrotingsformat (Partner 1)'!AU221+'Begrotingsformat (Partner 2)'!AU221+'Begrotingsformat (Partner 3)'!AU221+'Begrotingsformat (Partner 4)'!AU221+'Begrotingsformat (Partner 5)'!AU221+'Begrotingsformat (Partner 6)'!AU221+'Begrotingsformat (Partner 7)'!AU221+'Begrotingsformat (Partner 8)'!AU221+'Begrotingsformat (Partner 9)'!AU221+'Begrotingsformat (Partner 10)'!AU221</f>
        <v>0</v>
      </c>
      <c r="AV219" s="7"/>
      <c r="AW219" s="15"/>
      <c r="AX219" s="7"/>
      <c r="AY219" s="49"/>
      <c r="AZ219" s="71"/>
    </row>
    <row r="220" spans="3:52" s="2" customFormat="1" ht="4.5" customHeight="1" x14ac:dyDescent="0.2">
      <c r="C220" s="78"/>
      <c r="D220" s="110"/>
      <c r="F220" s="78"/>
      <c r="G220" s="6"/>
      <c r="H220" s="6"/>
      <c r="I220" s="6"/>
      <c r="J220" s="6"/>
      <c r="K220" s="84"/>
      <c r="L220" s="6"/>
      <c r="M220" s="6"/>
      <c r="N220" s="6"/>
      <c r="O220" s="50"/>
      <c r="P220" s="71"/>
      <c r="R220" s="78"/>
      <c r="S220" s="6"/>
      <c r="T220" s="6"/>
      <c r="U220" s="6"/>
      <c r="V220" s="6"/>
      <c r="W220" s="84"/>
      <c r="X220" s="6"/>
      <c r="Y220" s="6"/>
      <c r="Z220" s="6"/>
      <c r="AA220" s="50"/>
      <c r="AB220" s="71"/>
      <c r="AD220" s="78"/>
      <c r="AE220" s="6"/>
      <c r="AF220" s="6"/>
      <c r="AG220" s="6"/>
      <c r="AH220" s="6"/>
      <c r="AI220" s="84"/>
      <c r="AJ220" s="6"/>
      <c r="AK220" s="6"/>
      <c r="AL220" s="6"/>
      <c r="AM220" s="50"/>
      <c r="AN220" s="71"/>
      <c r="AP220" s="78"/>
      <c r="AQ220" s="6"/>
      <c r="AR220" s="6"/>
      <c r="AS220" s="6"/>
      <c r="AT220" s="6"/>
      <c r="AU220" s="84"/>
      <c r="AV220" s="6"/>
      <c r="AW220" s="6"/>
      <c r="AX220" s="6"/>
      <c r="AY220" s="50"/>
      <c r="AZ220" s="71"/>
    </row>
    <row r="221" spans="3:52" s="2" customFormat="1" x14ac:dyDescent="0.2">
      <c r="C221" s="78"/>
      <c r="D221" s="111">
        <f>SUM(D216:D219)</f>
        <v>0</v>
      </c>
      <c r="F221" s="78"/>
      <c r="J221" s="85" t="s">
        <v>26</v>
      </c>
      <c r="K221" s="87">
        <f>SUM(K216:K219)</f>
        <v>0</v>
      </c>
      <c r="L221" s="66"/>
      <c r="M221" s="17" t="e">
        <f>SUM(M166:M218)</f>
        <v>#REF!</v>
      </c>
      <c r="N221" s="66"/>
      <c r="O221" s="47"/>
      <c r="P221" s="71"/>
      <c r="R221" s="78"/>
      <c r="V221" s="85" t="s">
        <v>26</v>
      </c>
      <c r="W221" s="87">
        <f>SUM(W216:W219)</f>
        <v>0</v>
      </c>
      <c r="X221" s="66"/>
      <c r="Y221" s="17" t="e">
        <f>SUM(Y166:Y218)</f>
        <v>#REF!</v>
      </c>
      <c r="Z221" s="66"/>
      <c r="AA221" s="47"/>
      <c r="AB221" s="71"/>
      <c r="AD221" s="78"/>
      <c r="AH221" s="85" t="s">
        <v>26</v>
      </c>
      <c r="AI221" s="87">
        <f>SUM(AI216:AI219)</f>
        <v>0</v>
      </c>
      <c r="AJ221" s="66"/>
      <c r="AK221" s="17" t="e">
        <f>SUM(AK166:AK218)</f>
        <v>#REF!</v>
      </c>
      <c r="AL221" s="66"/>
      <c r="AM221" s="47"/>
      <c r="AN221" s="71"/>
      <c r="AP221" s="78"/>
      <c r="AT221" s="85" t="s">
        <v>26</v>
      </c>
      <c r="AU221" s="87">
        <f>SUM(AU216:AU219)</f>
        <v>0</v>
      </c>
      <c r="AV221" s="66"/>
      <c r="AW221" s="17" t="e">
        <f>SUM(AW166:AW218)</f>
        <v>#REF!</v>
      </c>
      <c r="AX221" s="66"/>
      <c r="AY221" s="47"/>
      <c r="AZ221" s="71"/>
    </row>
    <row r="222" spans="3:52" s="2" customFormat="1" x14ac:dyDescent="0.2">
      <c r="C222" s="78"/>
      <c r="D222" s="117"/>
      <c r="F222" s="78"/>
      <c r="G222" s="9" t="s">
        <v>21</v>
      </c>
      <c r="H222" s="9" t="s">
        <v>188</v>
      </c>
      <c r="I222" s="9" t="s">
        <v>189</v>
      </c>
      <c r="J222" s="4"/>
      <c r="K222" s="10"/>
      <c r="L222" s="10"/>
      <c r="M222" s="10"/>
      <c r="N222" s="10"/>
      <c r="O222" s="47"/>
      <c r="P222" s="71"/>
      <c r="R222" s="78"/>
      <c r="S222" s="9" t="s">
        <v>21</v>
      </c>
      <c r="T222" s="9" t="s">
        <v>188</v>
      </c>
      <c r="U222" s="9" t="s">
        <v>189</v>
      </c>
      <c r="V222" s="4"/>
      <c r="W222" s="10"/>
      <c r="X222" s="10"/>
      <c r="Y222" s="10"/>
      <c r="Z222" s="10"/>
      <c r="AA222" s="47"/>
      <c r="AB222" s="71"/>
      <c r="AD222" s="78"/>
      <c r="AE222" s="9" t="s">
        <v>21</v>
      </c>
      <c r="AF222" s="9" t="s">
        <v>188</v>
      </c>
      <c r="AG222" s="9" t="s">
        <v>189</v>
      </c>
      <c r="AH222" s="4"/>
      <c r="AI222" s="10"/>
      <c r="AJ222" s="10"/>
      <c r="AK222" s="10"/>
      <c r="AL222" s="10"/>
      <c r="AM222" s="47"/>
      <c r="AN222" s="71"/>
      <c r="AP222" s="78"/>
      <c r="AQ222" s="9" t="s">
        <v>21</v>
      </c>
      <c r="AR222" s="9" t="s">
        <v>188</v>
      </c>
      <c r="AS222" s="9" t="s">
        <v>189</v>
      </c>
      <c r="AT222" s="4"/>
      <c r="AU222" s="10"/>
      <c r="AV222" s="10"/>
      <c r="AW222" s="10"/>
      <c r="AX222" s="10"/>
      <c r="AY222" s="47"/>
      <c r="AZ222" s="71"/>
    </row>
    <row r="223" spans="3:52" s="2" customFormat="1" x14ac:dyDescent="0.2">
      <c r="C223" s="78" t="s">
        <v>171</v>
      </c>
      <c r="D223" s="109">
        <f>K223+W223+AI223+AU223</f>
        <v>0</v>
      </c>
      <c r="F223" s="78" t="str">
        <f>$C223</f>
        <v>Activiteit 9.1, inhuur</v>
      </c>
      <c r="G223" s="1"/>
      <c r="H223" s="102">
        <f>'Begrotingsformat (Partner 1)'!H225+'Begrotingsformat (Partner 2)'!H225+'Begrotingsformat (Partner 3)'!H225+'Begrotingsformat (Partner 4)'!H225+'Begrotingsformat (Partner 5)'!H225+'Begrotingsformat (Partner 6)'!H225+'Begrotingsformat (Partner 7)'!H225+'Begrotingsformat (Partner 8)'!H225+'Begrotingsformat (Partner 9)'!H225+'Begrotingsformat (Partner 10)'!H225</f>
        <v>0</v>
      </c>
      <c r="I223" s="103"/>
      <c r="J223" s="4"/>
      <c r="K223" s="142">
        <f>'Begrotingsformat (Partner 1)'!K225+'Begrotingsformat (Partner 2)'!K225+'Begrotingsformat (Partner 3)'!K225+'Begrotingsformat (Partner 4)'!K225+'Begrotingsformat (Partner 5)'!K225+'Begrotingsformat (Partner 6)'!K225+'Begrotingsformat (Partner 7)'!K225+'Begrotingsformat (Partner 8)'!K225+'Begrotingsformat (Partner 9)'!K225+'Begrotingsformat (Partner 10)'!K225</f>
        <v>0</v>
      </c>
      <c r="L223" s="7"/>
      <c r="M223" s="15"/>
      <c r="N223" s="7"/>
      <c r="O223" s="49"/>
      <c r="P223" s="71"/>
      <c r="R223" s="78" t="str">
        <f>$C223</f>
        <v>Activiteit 9.1, inhuur</v>
      </c>
      <c r="S223" s="1"/>
      <c r="T223" s="102">
        <f>'Begrotingsformat (Partner 1)'!T225+'Begrotingsformat (Partner 2)'!T225+'Begrotingsformat (Partner 3)'!T225+'Begrotingsformat (Partner 4)'!T225+'Begrotingsformat (Partner 5)'!T225+'Begrotingsformat (Partner 6)'!T225+'Begrotingsformat (Partner 7)'!T225+'Begrotingsformat (Partner 8)'!T225+'Begrotingsformat (Partner 9)'!T225+'Begrotingsformat (Partner 10)'!T225</f>
        <v>0</v>
      </c>
      <c r="U223" s="103"/>
      <c r="V223" s="4"/>
      <c r="W223" s="142">
        <f>'Begrotingsformat (Partner 1)'!W225+'Begrotingsformat (Partner 2)'!W225+'Begrotingsformat (Partner 3)'!W225+'Begrotingsformat (Partner 4)'!W225+'Begrotingsformat (Partner 5)'!W225+'Begrotingsformat (Partner 6)'!W225+'Begrotingsformat (Partner 7)'!W225+'Begrotingsformat (Partner 8)'!W225+'Begrotingsformat (Partner 9)'!W225+'Begrotingsformat (Partner 10)'!W225</f>
        <v>0</v>
      </c>
      <c r="X223" s="7"/>
      <c r="Y223" s="15"/>
      <c r="Z223" s="7"/>
      <c r="AA223" s="49"/>
      <c r="AB223" s="71"/>
      <c r="AD223" s="78" t="str">
        <f>$C223</f>
        <v>Activiteit 9.1, inhuur</v>
      </c>
      <c r="AE223" s="1"/>
      <c r="AF223" s="102">
        <f>'Begrotingsformat (Partner 1)'!AF225+'Begrotingsformat (Partner 2)'!AF225+'Begrotingsformat (Partner 3)'!AF225+'Begrotingsformat (Partner 4)'!AF225+'Begrotingsformat (Partner 5)'!AF225+'Begrotingsformat (Partner 6)'!AF225+'Begrotingsformat (Partner 7)'!AF225+'Begrotingsformat (Partner 8)'!AF225+'Begrotingsformat (Partner 9)'!AF225+'Begrotingsformat (Partner 10)'!AF225</f>
        <v>0</v>
      </c>
      <c r="AG223" s="103"/>
      <c r="AH223" s="4"/>
      <c r="AI223" s="142">
        <f>'Begrotingsformat (Partner 1)'!AI225+'Begrotingsformat (Partner 2)'!AI225+'Begrotingsformat (Partner 3)'!AI225+'Begrotingsformat (Partner 4)'!AI225+'Begrotingsformat (Partner 5)'!AI225+'Begrotingsformat (Partner 6)'!AI225+'Begrotingsformat (Partner 7)'!AI225+'Begrotingsformat (Partner 8)'!AI225+'Begrotingsformat (Partner 9)'!AI225+'Begrotingsformat (Partner 10)'!AI225</f>
        <v>0</v>
      </c>
      <c r="AJ223" s="7"/>
      <c r="AK223" s="15"/>
      <c r="AL223" s="7"/>
      <c r="AM223" s="49"/>
      <c r="AN223" s="71"/>
      <c r="AP223" s="78" t="str">
        <f>$C223</f>
        <v>Activiteit 9.1, inhuur</v>
      </c>
      <c r="AQ223" s="1"/>
      <c r="AR223" s="102">
        <f>'Begrotingsformat (Partner 1)'!AR225+'Begrotingsformat (Partner 2)'!AR225+'Begrotingsformat (Partner 3)'!AR225+'Begrotingsformat (Partner 4)'!AR225+'Begrotingsformat (Partner 5)'!AR225+'Begrotingsformat (Partner 6)'!AR225+'Begrotingsformat (Partner 7)'!AR225+'Begrotingsformat (Partner 8)'!AR225+'Begrotingsformat (Partner 9)'!AR225+'Begrotingsformat (Partner 10)'!AR225</f>
        <v>0</v>
      </c>
      <c r="AS223" s="103"/>
      <c r="AT223" s="4"/>
      <c r="AU223" s="142">
        <f>'Begrotingsformat (Partner 1)'!AU225+'Begrotingsformat (Partner 2)'!AU225+'Begrotingsformat (Partner 3)'!AU225+'Begrotingsformat (Partner 4)'!AU225+'Begrotingsformat (Partner 5)'!AU225+'Begrotingsformat (Partner 6)'!AU225+'Begrotingsformat (Partner 7)'!AU225+'Begrotingsformat (Partner 8)'!AU225+'Begrotingsformat (Partner 9)'!AU225+'Begrotingsformat (Partner 10)'!AU225</f>
        <v>0</v>
      </c>
      <c r="AV223" s="7"/>
      <c r="AW223" s="15"/>
      <c r="AX223" s="7"/>
      <c r="AY223" s="49"/>
      <c r="AZ223" s="71"/>
    </row>
    <row r="224" spans="3:52" s="2" customFormat="1" x14ac:dyDescent="0.2">
      <c r="C224" s="78" t="s">
        <v>172</v>
      </c>
      <c r="D224" s="109">
        <f t="shared" ref="D224:D226" si="125">K224+W224+AI224+AU224</f>
        <v>0</v>
      </c>
      <c r="F224" s="78" t="str">
        <f t="shared" ref="F224:F226" si="126">$C224</f>
        <v>Activiteit 9.2, inhuur</v>
      </c>
      <c r="G224" s="1"/>
      <c r="H224" s="102">
        <f>'Begrotingsformat (Partner 1)'!H226+'Begrotingsformat (Partner 2)'!H226+'Begrotingsformat (Partner 3)'!H226+'Begrotingsformat (Partner 4)'!H226+'Begrotingsformat (Partner 5)'!H226+'Begrotingsformat (Partner 6)'!H226+'Begrotingsformat (Partner 7)'!H226+'Begrotingsformat (Partner 8)'!H226+'Begrotingsformat (Partner 9)'!H226+'Begrotingsformat (Partner 10)'!H226</f>
        <v>0</v>
      </c>
      <c r="I224" s="103"/>
      <c r="J224" s="4"/>
      <c r="K224" s="142">
        <f>'Begrotingsformat (Partner 1)'!K226+'Begrotingsformat (Partner 2)'!K226+'Begrotingsformat (Partner 3)'!K226+'Begrotingsformat (Partner 4)'!K226+'Begrotingsformat (Partner 5)'!K226+'Begrotingsformat (Partner 6)'!K226+'Begrotingsformat (Partner 7)'!K226+'Begrotingsformat (Partner 8)'!K226+'Begrotingsformat (Partner 9)'!K226+'Begrotingsformat (Partner 10)'!K226</f>
        <v>0</v>
      </c>
      <c r="L224" s="7"/>
      <c r="M224" s="15"/>
      <c r="N224" s="7"/>
      <c r="O224" s="49"/>
      <c r="P224" s="71"/>
      <c r="R224" s="78" t="str">
        <f t="shared" ref="R224:R226" si="127">$C224</f>
        <v>Activiteit 9.2, inhuur</v>
      </c>
      <c r="S224" s="1"/>
      <c r="T224" s="102">
        <f>'Begrotingsformat (Partner 1)'!T226+'Begrotingsformat (Partner 2)'!T226+'Begrotingsformat (Partner 3)'!T226+'Begrotingsformat (Partner 4)'!T226+'Begrotingsformat (Partner 5)'!T226+'Begrotingsformat (Partner 6)'!T226+'Begrotingsformat (Partner 7)'!T226+'Begrotingsformat (Partner 8)'!T226+'Begrotingsformat (Partner 9)'!T226+'Begrotingsformat (Partner 10)'!T226</f>
        <v>0</v>
      </c>
      <c r="U224" s="103"/>
      <c r="V224" s="4"/>
      <c r="W224" s="142">
        <f>'Begrotingsformat (Partner 1)'!W226+'Begrotingsformat (Partner 2)'!W226+'Begrotingsformat (Partner 3)'!W226+'Begrotingsformat (Partner 4)'!W226+'Begrotingsformat (Partner 5)'!W226+'Begrotingsformat (Partner 6)'!W226+'Begrotingsformat (Partner 7)'!W226+'Begrotingsformat (Partner 8)'!W226+'Begrotingsformat (Partner 9)'!W226+'Begrotingsformat (Partner 10)'!W226</f>
        <v>0</v>
      </c>
      <c r="X224" s="7"/>
      <c r="Y224" s="15"/>
      <c r="Z224" s="7"/>
      <c r="AA224" s="49"/>
      <c r="AB224" s="71"/>
      <c r="AD224" s="78" t="str">
        <f t="shared" ref="AD224:AD226" si="128">$C224</f>
        <v>Activiteit 9.2, inhuur</v>
      </c>
      <c r="AE224" s="1"/>
      <c r="AF224" s="102">
        <f>'Begrotingsformat (Partner 1)'!AF226+'Begrotingsformat (Partner 2)'!AF226+'Begrotingsformat (Partner 3)'!AF226+'Begrotingsformat (Partner 4)'!AF226+'Begrotingsformat (Partner 5)'!AF226+'Begrotingsformat (Partner 6)'!AF226+'Begrotingsformat (Partner 7)'!AF226+'Begrotingsformat (Partner 8)'!AF226+'Begrotingsformat (Partner 9)'!AF226+'Begrotingsformat (Partner 10)'!AF226</f>
        <v>0</v>
      </c>
      <c r="AG224" s="103"/>
      <c r="AH224" s="4"/>
      <c r="AI224" s="142">
        <f>'Begrotingsformat (Partner 1)'!AI226+'Begrotingsformat (Partner 2)'!AI226+'Begrotingsformat (Partner 3)'!AI226+'Begrotingsformat (Partner 4)'!AI226+'Begrotingsformat (Partner 5)'!AI226+'Begrotingsformat (Partner 6)'!AI226+'Begrotingsformat (Partner 7)'!AI226+'Begrotingsformat (Partner 8)'!AI226+'Begrotingsformat (Partner 9)'!AI226+'Begrotingsformat (Partner 10)'!AI226</f>
        <v>0</v>
      </c>
      <c r="AJ224" s="7"/>
      <c r="AK224" s="15"/>
      <c r="AL224" s="7"/>
      <c r="AM224" s="49"/>
      <c r="AN224" s="71"/>
      <c r="AP224" s="78" t="str">
        <f t="shared" ref="AP224:AP226" si="129">$C224</f>
        <v>Activiteit 9.2, inhuur</v>
      </c>
      <c r="AQ224" s="1"/>
      <c r="AR224" s="102">
        <f>'Begrotingsformat (Partner 1)'!AR226+'Begrotingsformat (Partner 2)'!AR226+'Begrotingsformat (Partner 3)'!AR226+'Begrotingsformat (Partner 4)'!AR226+'Begrotingsformat (Partner 5)'!AR226+'Begrotingsformat (Partner 6)'!AR226+'Begrotingsformat (Partner 7)'!AR226+'Begrotingsformat (Partner 8)'!AR226+'Begrotingsformat (Partner 9)'!AR226+'Begrotingsformat (Partner 10)'!AR226</f>
        <v>0</v>
      </c>
      <c r="AS224" s="103"/>
      <c r="AT224" s="4"/>
      <c r="AU224" s="142">
        <f>'Begrotingsformat (Partner 1)'!AU226+'Begrotingsformat (Partner 2)'!AU226+'Begrotingsformat (Partner 3)'!AU226+'Begrotingsformat (Partner 4)'!AU226+'Begrotingsformat (Partner 5)'!AU226+'Begrotingsformat (Partner 6)'!AU226+'Begrotingsformat (Partner 7)'!AU226+'Begrotingsformat (Partner 8)'!AU226+'Begrotingsformat (Partner 9)'!AU226+'Begrotingsformat (Partner 10)'!AU226</f>
        <v>0</v>
      </c>
      <c r="AV224" s="7"/>
      <c r="AW224" s="15"/>
      <c r="AX224" s="7"/>
      <c r="AY224" s="49"/>
      <c r="AZ224" s="71"/>
    </row>
    <row r="225" spans="3:52" s="2" customFormat="1" x14ac:dyDescent="0.2">
      <c r="C225" s="78" t="s">
        <v>173</v>
      </c>
      <c r="D225" s="109">
        <f t="shared" si="125"/>
        <v>0</v>
      </c>
      <c r="F225" s="78" t="str">
        <f t="shared" si="126"/>
        <v>Activiteit 9.3, inhuur</v>
      </c>
      <c r="G225" s="1"/>
      <c r="H225" s="102">
        <f>'Begrotingsformat (Partner 1)'!H227+'Begrotingsformat (Partner 2)'!H227+'Begrotingsformat (Partner 3)'!H227+'Begrotingsformat (Partner 4)'!H227+'Begrotingsformat (Partner 5)'!H227+'Begrotingsformat (Partner 6)'!H227+'Begrotingsformat (Partner 7)'!H227+'Begrotingsformat (Partner 8)'!H227+'Begrotingsformat (Partner 9)'!H227+'Begrotingsformat (Partner 10)'!H227</f>
        <v>0</v>
      </c>
      <c r="I225" s="103"/>
      <c r="J225" s="4"/>
      <c r="K225" s="142">
        <f>'Begrotingsformat (Partner 1)'!K227+'Begrotingsformat (Partner 2)'!K227+'Begrotingsformat (Partner 3)'!K227+'Begrotingsformat (Partner 4)'!K227+'Begrotingsformat (Partner 5)'!K227+'Begrotingsformat (Partner 6)'!K227+'Begrotingsformat (Partner 7)'!K227+'Begrotingsformat (Partner 8)'!K227+'Begrotingsformat (Partner 9)'!K227+'Begrotingsformat (Partner 10)'!K227</f>
        <v>0</v>
      </c>
      <c r="L225" s="7"/>
      <c r="M225" s="15"/>
      <c r="N225" s="7"/>
      <c r="O225" s="49"/>
      <c r="P225" s="71"/>
      <c r="R225" s="78" t="str">
        <f t="shared" si="127"/>
        <v>Activiteit 9.3, inhuur</v>
      </c>
      <c r="S225" s="1"/>
      <c r="T225" s="102">
        <f>'Begrotingsformat (Partner 1)'!T227+'Begrotingsformat (Partner 2)'!T227+'Begrotingsformat (Partner 3)'!T227+'Begrotingsformat (Partner 4)'!T227+'Begrotingsformat (Partner 5)'!T227+'Begrotingsformat (Partner 6)'!T227+'Begrotingsformat (Partner 7)'!T227+'Begrotingsformat (Partner 8)'!T227+'Begrotingsformat (Partner 9)'!T227+'Begrotingsformat (Partner 10)'!T227</f>
        <v>0</v>
      </c>
      <c r="U225" s="103"/>
      <c r="V225" s="4"/>
      <c r="W225" s="142">
        <f>'Begrotingsformat (Partner 1)'!W227+'Begrotingsformat (Partner 2)'!W227+'Begrotingsformat (Partner 3)'!W227+'Begrotingsformat (Partner 4)'!W227+'Begrotingsformat (Partner 5)'!W227+'Begrotingsformat (Partner 6)'!W227+'Begrotingsformat (Partner 7)'!W227+'Begrotingsformat (Partner 8)'!W227+'Begrotingsformat (Partner 9)'!W227+'Begrotingsformat (Partner 10)'!W227</f>
        <v>0</v>
      </c>
      <c r="X225" s="7"/>
      <c r="Y225" s="15"/>
      <c r="Z225" s="7"/>
      <c r="AA225" s="49"/>
      <c r="AB225" s="71"/>
      <c r="AD225" s="78" t="str">
        <f t="shared" si="128"/>
        <v>Activiteit 9.3, inhuur</v>
      </c>
      <c r="AE225" s="1"/>
      <c r="AF225" s="102">
        <f>'Begrotingsformat (Partner 1)'!AF227+'Begrotingsformat (Partner 2)'!AF227+'Begrotingsformat (Partner 3)'!AF227+'Begrotingsformat (Partner 4)'!AF227+'Begrotingsformat (Partner 5)'!AF227+'Begrotingsformat (Partner 6)'!AF227+'Begrotingsformat (Partner 7)'!AF227+'Begrotingsformat (Partner 8)'!AF227+'Begrotingsformat (Partner 9)'!AF227+'Begrotingsformat (Partner 10)'!AF227</f>
        <v>0</v>
      </c>
      <c r="AG225" s="103"/>
      <c r="AH225" s="4"/>
      <c r="AI225" s="142">
        <f>'Begrotingsformat (Partner 1)'!AI227+'Begrotingsformat (Partner 2)'!AI227+'Begrotingsformat (Partner 3)'!AI227+'Begrotingsformat (Partner 4)'!AI227+'Begrotingsformat (Partner 5)'!AI227+'Begrotingsformat (Partner 6)'!AI227+'Begrotingsformat (Partner 7)'!AI227+'Begrotingsformat (Partner 8)'!AI227+'Begrotingsformat (Partner 9)'!AI227+'Begrotingsformat (Partner 10)'!AI227</f>
        <v>0</v>
      </c>
      <c r="AJ225" s="7"/>
      <c r="AK225" s="15"/>
      <c r="AL225" s="7"/>
      <c r="AM225" s="49"/>
      <c r="AN225" s="71"/>
      <c r="AP225" s="78" t="str">
        <f t="shared" si="129"/>
        <v>Activiteit 9.3, inhuur</v>
      </c>
      <c r="AQ225" s="1"/>
      <c r="AR225" s="102">
        <f>'Begrotingsformat (Partner 1)'!AR227+'Begrotingsformat (Partner 2)'!AR227+'Begrotingsformat (Partner 3)'!AR227+'Begrotingsformat (Partner 4)'!AR227+'Begrotingsformat (Partner 5)'!AR227+'Begrotingsformat (Partner 6)'!AR227+'Begrotingsformat (Partner 7)'!AR227+'Begrotingsformat (Partner 8)'!AR227+'Begrotingsformat (Partner 9)'!AR227+'Begrotingsformat (Partner 10)'!AR227</f>
        <v>0</v>
      </c>
      <c r="AS225" s="103"/>
      <c r="AT225" s="4"/>
      <c r="AU225" s="142">
        <f>'Begrotingsformat (Partner 1)'!AU227+'Begrotingsformat (Partner 2)'!AU227+'Begrotingsformat (Partner 3)'!AU227+'Begrotingsformat (Partner 4)'!AU227+'Begrotingsformat (Partner 5)'!AU227+'Begrotingsformat (Partner 6)'!AU227+'Begrotingsformat (Partner 7)'!AU227+'Begrotingsformat (Partner 8)'!AU227+'Begrotingsformat (Partner 9)'!AU227+'Begrotingsformat (Partner 10)'!AU227</f>
        <v>0</v>
      </c>
      <c r="AV225" s="7"/>
      <c r="AW225" s="15"/>
      <c r="AX225" s="7"/>
      <c r="AY225" s="49"/>
      <c r="AZ225" s="71"/>
    </row>
    <row r="226" spans="3:52" s="2" customFormat="1" x14ac:dyDescent="0.2">
      <c r="C226" s="78" t="s">
        <v>174</v>
      </c>
      <c r="D226" s="109">
        <f t="shared" si="125"/>
        <v>0</v>
      </c>
      <c r="F226" s="78" t="str">
        <f t="shared" si="126"/>
        <v>Activiteit 9.4, inhuur</v>
      </c>
      <c r="G226" s="1"/>
      <c r="H226" s="102">
        <f>'Begrotingsformat (Partner 1)'!H228+'Begrotingsformat (Partner 2)'!H228+'Begrotingsformat (Partner 3)'!H228+'Begrotingsformat (Partner 4)'!H228+'Begrotingsformat (Partner 5)'!H228+'Begrotingsformat (Partner 6)'!H228+'Begrotingsformat (Partner 7)'!H228+'Begrotingsformat (Partner 8)'!H228+'Begrotingsformat (Partner 9)'!H228+'Begrotingsformat (Partner 10)'!H228</f>
        <v>0</v>
      </c>
      <c r="I226" s="103"/>
      <c r="J226" s="4"/>
      <c r="K226" s="142">
        <f>'Begrotingsformat (Partner 1)'!K228+'Begrotingsformat (Partner 2)'!K228+'Begrotingsformat (Partner 3)'!K228+'Begrotingsformat (Partner 4)'!K228+'Begrotingsformat (Partner 5)'!K228+'Begrotingsformat (Partner 6)'!K228+'Begrotingsformat (Partner 7)'!K228+'Begrotingsformat (Partner 8)'!K228+'Begrotingsformat (Partner 9)'!K228+'Begrotingsformat (Partner 10)'!K228</f>
        <v>0</v>
      </c>
      <c r="L226" s="7"/>
      <c r="M226" s="15"/>
      <c r="N226" s="7"/>
      <c r="O226" s="49"/>
      <c r="P226" s="71"/>
      <c r="R226" s="78" t="str">
        <f t="shared" si="127"/>
        <v>Activiteit 9.4, inhuur</v>
      </c>
      <c r="S226" s="1"/>
      <c r="T226" s="102">
        <f>'Begrotingsformat (Partner 1)'!T228+'Begrotingsformat (Partner 2)'!T228+'Begrotingsformat (Partner 3)'!T228+'Begrotingsformat (Partner 4)'!T228+'Begrotingsformat (Partner 5)'!T228+'Begrotingsformat (Partner 6)'!T228+'Begrotingsformat (Partner 7)'!T228+'Begrotingsformat (Partner 8)'!T228+'Begrotingsformat (Partner 9)'!T228+'Begrotingsformat (Partner 10)'!T228</f>
        <v>0</v>
      </c>
      <c r="U226" s="103"/>
      <c r="V226" s="4"/>
      <c r="W226" s="142">
        <f>'Begrotingsformat (Partner 1)'!W228+'Begrotingsformat (Partner 2)'!W228+'Begrotingsformat (Partner 3)'!W228+'Begrotingsformat (Partner 4)'!W228+'Begrotingsformat (Partner 5)'!W228+'Begrotingsformat (Partner 6)'!W228+'Begrotingsformat (Partner 7)'!W228+'Begrotingsformat (Partner 8)'!W228+'Begrotingsformat (Partner 9)'!W228+'Begrotingsformat (Partner 10)'!W228</f>
        <v>0</v>
      </c>
      <c r="X226" s="7"/>
      <c r="Y226" s="15"/>
      <c r="Z226" s="7"/>
      <c r="AA226" s="49"/>
      <c r="AB226" s="71"/>
      <c r="AD226" s="78" t="str">
        <f t="shared" si="128"/>
        <v>Activiteit 9.4, inhuur</v>
      </c>
      <c r="AE226" s="1"/>
      <c r="AF226" s="102">
        <f>'Begrotingsformat (Partner 1)'!AF228+'Begrotingsformat (Partner 2)'!AF228+'Begrotingsformat (Partner 3)'!AF228+'Begrotingsformat (Partner 4)'!AF228+'Begrotingsformat (Partner 5)'!AF228+'Begrotingsformat (Partner 6)'!AF228+'Begrotingsformat (Partner 7)'!AF228+'Begrotingsformat (Partner 8)'!AF228+'Begrotingsformat (Partner 9)'!AF228+'Begrotingsformat (Partner 10)'!AF228</f>
        <v>0</v>
      </c>
      <c r="AG226" s="103"/>
      <c r="AH226" s="4"/>
      <c r="AI226" s="142">
        <f>'Begrotingsformat (Partner 1)'!AI228+'Begrotingsformat (Partner 2)'!AI228+'Begrotingsformat (Partner 3)'!AI228+'Begrotingsformat (Partner 4)'!AI228+'Begrotingsformat (Partner 5)'!AI228+'Begrotingsformat (Partner 6)'!AI228+'Begrotingsformat (Partner 7)'!AI228+'Begrotingsformat (Partner 8)'!AI228+'Begrotingsformat (Partner 9)'!AI228+'Begrotingsformat (Partner 10)'!AI228</f>
        <v>0</v>
      </c>
      <c r="AJ226" s="7"/>
      <c r="AK226" s="15"/>
      <c r="AL226" s="7"/>
      <c r="AM226" s="49"/>
      <c r="AN226" s="71"/>
      <c r="AP226" s="78" t="str">
        <f t="shared" si="129"/>
        <v>Activiteit 9.4, inhuur</v>
      </c>
      <c r="AQ226" s="1"/>
      <c r="AR226" s="102">
        <f>'Begrotingsformat (Partner 1)'!AR228+'Begrotingsformat (Partner 2)'!AR228+'Begrotingsformat (Partner 3)'!AR228+'Begrotingsformat (Partner 4)'!AR228+'Begrotingsformat (Partner 5)'!AR228+'Begrotingsformat (Partner 6)'!AR228+'Begrotingsformat (Partner 7)'!AR228+'Begrotingsformat (Partner 8)'!AR228+'Begrotingsformat (Partner 9)'!AR228+'Begrotingsformat (Partner 10)'!AR228</f>
        <v>0</v>
      </c>
      <c r="AS226" s="103"/>
      <c r="AT226" s="4"/>
      <c r="AU226" s="142">
        <f>'Begrotingsformat (Partner 1)'!AU228+'Begrotingsformat (Partner 2)'!AU228+'Begrotingsformat (Partner 3)'!AU228+'Begrotingsformat (Partner 4)'!AU228+'Begrotingsformat (Partner 5)'!AU228+'Begrotingsformat (Partner 6)'!AU228+'Begrotingsformat (Partner 7)'!AU228+'Begrotingsformat (Partner 8)'!AU228+'Begrotingsformat (Partner 9)'!AU228+'Begrotingsformat (Partner 10)'!AU228</f>
        <v>0</v>
      </c>
      <c r="AV226" s="7"/>
      <c r="AW226" s="15"/>
      <c r="AX226" s="7"/>
      <c r="AY226" s="49"/>
      <c r="AZ226" s="71"/>
    </row>
    <row r="227" spans="3:52" s="2" customFormat="1" ht="4.1500000000000004" customHeight="1" x14ac:dyDescent="0.2">
      <c r="C227" s="75"/>
      <c r="D227" s="118"/>
      <c r="F227" s="75"/>
      <c r="J227" s="4"/>
      <c r="K227" s="7"/>
      <c r="L227" s="7"/>
      <c r="M227" s="7"/>
      <c r="N227" s="7"/>
      <c r="O227" s="47"/>
      <c r="P227" s="71"/>
      <c r="R227" s="75"/>
      <c r="V227" s="4"/>
      <c r="W227" s="7"/>
      <c r="X227" s="7"/>
      <c r="Y227" s="7"/>
      <c r="Z227" s="7"/>
      <c r="AA227" s="47"/>
      <c r="AB227" s="71"/>
      <c r="AD227" s="75"/>
      <c r="AH227" s="4"/>
      <c r="AI227" s="7"/>
      <c r="AJ227" s="7"/>
      <c r="AK227" s="7"/>
      <c r="AL227" s="7"/>
      <c r="AM227" s="47"/>
      <c r="AN227" s="71"/>
      <c r="AP227" s="75"/>
      <c r="AT227" s="4"/>
      <c r="AU227" s="7"/>
      <c r="AV227" s="7"/>
      <c r="AW227" s="7"/>
      <c r="AX227" s="7"/>
      <c r="AY227" s="47"/>
      <c r="AZ227" s="71"/>
    </row>
    <row r="228" spans="3:52" s="2" customFormat="1" x14ac:dyDescent="0.2">
      <c r="C228" s="75"/>
      <c r="D228" s="111">
        <f>SUM(D223:D226)</f>
        <v>0</v>
      </c>
      <c r="F228" s="75"/>
      <c r="J228" s="85" t="s">
        <v>26</v>
      </c>
      <c r="K228" s="87">
        <f>SUM(K223:K226)</f>
        <v>0</v>
      </c>
      <c r="L228" s="66"/>
      <c r="M228" s="17" t="e">
        <f>SUM(M216:M226)</f>
        <v>#REF!</v>
      </c>
      <c r="N228" s="66"/>
      <c r="O228" s="47"/>
      <c r="P228" s="71"/>
      <c r="R228" s="75"/>
      <c r="V228" s="85" t="s">
        <v>26</v>
      </c>
      <c r="W228" s="87">
        <f>SUM(W223:W226)</f>
        <v>0</v>
      </c>
      <c r="X228" s="66"/>
      <c r="Y228" s="17" t="e">
        <f>SUM(Y216:Y226)</f>
        <v>#REF!</v>
      </c>
      <c r="Z228" s="66"/>
      <c r="AA228" s="47"/>
      <c r="AB228" s="71"/>
      <c r="AD228" s="75"/>
      <c r="AH228" s="85" t="s">
        <v>26</v>
      </c>
      <c r="AI228" s="87">
        <f>SUM(AI223:AI226)</f>
        <v>0</v>
      </c>
      <c r="AJ228" s="66"/>
      <c r="AK228" s="17" t="e">
        <f>SUM(AK216:AK226)</f>
        <v>#REF!</v>
      </c>
      <c r="AL228" s="66"/>
      <c r="AM228" s="47"/>
      <c r="AN228" s="71"/>
      <c r="AP228" s="75"/>
      <c r="AT228" s="85" t="s">
        <v>26</v>
      </c>
      <c r="AU228" s="87">
        <f>SUM(AU223:AU226)</f>
        <v>0</v>
      </c>
      <c r="AV228" s="66"/>
      <c r="AW228" s="17" t="e">
        <f>SUM(AW216:AW226)</f>
        <v>#REF!</v>
      </c>
      <c r="AX228" s="66"/>
      <c r="AY228" s="47"/>
      <c r="AZ228" s="71"/>
    </row>
    <row r="229" spans="3:52" s="2" customFormat="1" x14ac:dyDescent="0.2">
      <c r="C229" s="75"/>
      <c r="D229" s="117"/>
      <c r="F229" s="75"/>
      <c r="G229" s="92" t="s">
        <v>21</v>
      </c>
      <c r="H229" s="2" t="s">
        <v>22</v>
      </c>
      <c r="I229" s="2" t="s">
        <v>59</v>
      </c>
      <c r="J229" s="4"/>
      <c r="K229" s="10"/>
      <c r="L229" s="66"/>
      <c r="M229" s="17"/>
      <c r="N229" s="66"/>
      <c r="O229" s="47"/>
      <c r="P229" s="71"/>
      <c r="R229" s="75"/>
      <c r="S229" s="92" t="s">
        <v>21</v>
      </c>
      <c r="T229" s="2" t="s">
        <v>22</v>
      </c>
      <c r="U229" s="2" t="s">
        <v>59</v>
      </c>
      <c r="V229" s="4"/>
      <c r="W229" s="10"/>
      <c r="X229" s="66"/>
      <c r="Y229" s="17"/>
      <c r="Z229" s="66"/>
      <c r="AA229" s="47"/>
      <c r="AB229" s="71"/>
      <c r="AD229" s="75"/>
      <c r="AE229" s="92" t="s">
        <v>21</v>
      </c>
      <c r="AF229" s="2" t="s">
        <v>22</v>
      </c>
      <c r="AG229" s="2" t="s">
        <v>59</v>
      </c>
      <c r="AH229" s="4"/>
      <c r="AI229" s="10"/>
      <c r="AJ229" s="66"/>
      <c r="AK229" s="17"/>
      <c r="AL229" s="66"/>
      <c r="AM229" s="47"/>
      <c r="AN229" s="71"/>
      <c r="AP229" s="75"/>
      <c r="AQ229" s="92" t="s">
        <v>21</v>
      </c>
      <c r="AR229" s="2" t="s">
        <v>22</v>
      </c>
      <c r="AS229" s="2" t="s">
        <v>59</v>
      </c>
      <c r="AT229" s="4"/>
      <c r="AU229" s="10"/>
      <c r="AV229" s="66"/>
      <c r="AW229" s="17"/>
      <c r="AX229" s="66"/>
      <c r="AY229" s="47"/>
      <c r="AZ229" s="71"/>
    </row>
    <row r="230" spans="3:52" s="2" customFormat="1" x14ac:dyDescent="0.2">
      <c r="C230" s="119" t="s">
        <v>218</v>
      </c>
      <c r="D230" s="109">
        <f>K230+W230+AI230+AU230</f>
        <v>0</v>
      </c>
      <c r="F230" s="78" t="str">
        <f>$C230</f>
        <v>Activiteit 9.1, kosten</v>
      </c>
      <c r="G230" s="1"/>
      <c r="H230" s="102">
        <f>'Begrotingsformat (Partner 1)'!H232+'Begrotingsformat (Partner 2)'!H232+'Begrotingsformat (Partner 3)'!H232+'Begrotingsformat (Partner 4)'!H232+'Begrotingsformat (Partner 5)'!H232+'Begrotingsformat (Partner 6)'!H232+'Begrotingsformat (Partner 7)'!H232+'Begrotingsformat (Partner 8)'!H232+'Begrotingsformat (Partner 9)'!H232+'Begrotingsformat (Partner 10)'!H232</f>
        <v>0</v>
      </c>
      <c r="I230" s="103"/>
      <c r="J230" s="85"/>
      <c r="K230" s="142">
        <f>'Begrotingsformat (Partner 1)'!K232+'Begrotingsformat (Partner 2)'!K232+'Begrotingsformat (Partner 3)'!K232+'Begrotingsformat (Partner 4)'!K232+'Begrotingsformat (Partner 5)'!K232+'Begrotingsformat (Partner 6)'!K232+'Begrotingsformat (Partner 7)'!K232+'Begrotingsformat (Partner 8)'!K232+'Begrotingsformat (Partner 9)'!K232+'Begrotingsformat (Partner 10)'!K232</f>
        <v>0</v>
      </c>
      <c r="L230" s="66"/>
      <c r="M230" s="17"/>
      <c r="N230" s="66"/>
      <c r="O230" s="49"/>
      <c r="P230" s="71"/>
      <c r="R230" s="78" t="str">
        <f>$C230</f>
        <v>Activiteit 9.1, kosten</v>
      </c>
      <c r="S230" s="1"/>
      <c r="T230" s="102">
        <f>'Begrotingsformat (Partner 1)'!T232+'Begrotingsformat (Partner 2)'!T232+'Begrotingsformat (Partner 3)'!T232+'Begrotingsformat (Partner 4)'!T232+'Begrotingsformat (Partner 5)'!T232+'Begrotingsformat (Partner 6)'!T232+'Begrotingsformat (Partner 7)'!T232+'Begrotingsformat (Partner 8)'!T232+'Begrotingsformat (Partner 9)'!T232+'Begrotingsformat (Partner 10)'!T232</f>
        <v>0</v>
      </c>
      <c r="U230" s="103"/>
      <c r="V230" s="85"/>
      <c r="W230" s="142">
        <f>'Begrotingsformat (Partner 1)'!W232+'Begrotingsformat (Partner 2)'!W232+'Begrotingsformat (Partner 3)'!W232+'Begrotingsformat (Partner 4)'!W232+'Begrotingsformat (Partner 5)'!W232+'Begrotingsformat (Partner 6)'!W232+'Begrotingsformat (Partner 7)'!W232+'Begrotingsformat (Partner 8)'!W232+'Begrotingsformat (Partner 9)'!W232+'Begrotingsformat (Partner 10)'!W232</f>
        <v>0</v>
      </c>
      <c r="X230" s="66"/>
      <c r="Y230" s="17"/>
      <c r="Z230" s="66"/>
      <c r="AA230" s="49"/>
      <c r="AB230" s="71"/>
      <c r="AD230" s="78" t="str">
        <f>$C230</f>
        <v>Activiteit 9.1, kosten</v>
      </c>
      <c r="AE230" s="1"/>
      <c r="AF230" s="102">
        <f>'Begrotingsformat (Partner 1)'!AF232+'Begrotingsformat (Partner 2)'!AF232+'Begrotingsformat (Partner 3)'!AF232+'Begrotingsformat (Partner 4)'!AF232+'Begrotingsformat (Partner 5)'!AF232+'Begrotingsformat (Partner 6)'!AF232+'Begrotingsformat (Partner 7)'!AF232+'Begrotingsformat (Partner 8)'!AF232+'Begrotingsformat (Partner 9)'!AF232+'Begrotingsformat (Partner 10)'!AF232</f>
        <v>0</v>
      </c>
      <c r="AG230" s="103"/>
      <c r="AH230" s="85"/>
      <c r="AI230" s="142">
        <f>'Begrotingsformat (Partner 1)'!AI232+'Begrotingsformat (Partner 2)'!AI232+'Begrotingsformat (Partner 3)'!AI232+'Begrotingsformat (Partner 4)'!AI232+'Begrotingsformat (Partner 5)'!AI232+'Begrotingsformat (Partner 6)'!AI232+'Begrotingsformat (Partner 7)'!AI232+'Begrotingsformat (Partner 8)'!AI232+'Begrotingsformat (Partner 9)'!AI232+'Begrotingsformat (Partner 10)'!AI232</f>
        <v>0</v>
      </c>
      <c r="AJ230" s="66"/>
      <c r="AK230" s="17"/>
      <c r="AL230" s="66"/>
      <c r="AM230" s="49"/>
      <c r="AN230" s="71"/>
      <c r="AP230" s="78" t="str">
        <f>$C230</f>
        <v>Activiteit 9.1, kosten</v>
      </c>
      <c r="AQ230" s="1"/>
      <c r="AR230" s="102">
        <f>'Begrotingsformat (Partner 1)'!AR232+'Begrotingsformat (Partner 2)'!AR232+'Begrotingsformat (Partner 3)'!AR232+'Begrotingsformat (Partner 4)'!AR232+'Begrotingsformat (Partner 5)'!AR232+'Begrotingsformat (Partner 6)'!AR232+'Begrotingsformat (Partner 7)'!AR232+'Begrotingsformat (Partner 8)'!AR232+'Begrotingsformat (Partner 9)'!AR232+'Begrotingsformat (Partner 10)'!AR232</f>
        <v>0</v>
      </c>
      <c r="AS230" s="103"/>
      <c r="AT230" s="85"/>
      <c r="AU230" s="142">
        <f>'Begrotingsformat (Partner 1)'!AU232+'Begrotingsformat (Partner 2)'!AU232+'Begrotingsformat (Partner 3)'!AU232+'Begrotingsformat (Partner 4)'!AU232+'Begrotingsformat (Partner 5)'!AU232+'Begrotingsformat (Partner 6)'!AU232+'Begrotingsformat (Partner 7)'!AU232+'Begrotingsformat (Partner 8)'!AU232+'Begrotingsformat (Partner 9)'!AU232+'Begrotingsformat (Partner 10)'!AU232</f>
        <v>0</v>
      </c>
      <c r="AV230" s="66"/>
      <c r="AW230" s="17"/>
      <c r="AX230" s="66"/>
      <c r="AY230" s="49"/>
      <c r="AZ230" s="71"/>
    </row>
    <row r="231" spans="3:52" s="2" customFormat="1" x14ac:dyDescent="0.2">
      <c r="C231" s="119" t="s">
        <v>219</v>
      </c>
      <c r="D231" s="109">
        <f t="shared" ref="D231:D233" si="130">K231+W231+AI231+AU231</f>
        <v>0</v>
      </c>
      <c r="F231" s="78" t="str">
        <f t="shared" ref="F231:F233" si="131">$C231</f>
        <v>Activiteit 9.2, kosten</v>
      </c>
      <c r="G231" s="1"/>
      <c r="H231" s="102">
        <f>'Begrotingsformat (Partner 1)'!H233+'Begrotingsformat (Partner 2)'!H233+'Begrotingsformat (Partner 3)'!H233+'Begrotingsformat (Partner 4)'!H233+'Begrotingsformat (Partner 5)'!H233+'Begrotingsformat (Partner 6)'!H233+'Begrotingsformat (Partner 7)'!H233+'Begrotingsformat (Partner 8)'!H233+'Begrotingsformat (Partner 9)'!H233+'Begrotingsformat (Partner 10)'!H233</f>
        <v>0</v>
      </c>
      <c r="I231" s="103"/>
      <c r="J231" s="85"/>
      <c r="K231" s="142">
        <f>'Begrotingsformat (Partner 1)'!K233+'Begrotingsformat (Partner 2)'!K233+'Begrotingsformat (Partner 3)'!K233+'Begrotingsformat (Partner 4)'!K233+'Begrotingsformat (Partner 5)'!K233+'Begrotingsformat (Partner 6)'!K233+'Begrotingsformat (Partner 7)'!K233+'Begrotingsformat (Partner 8)'!K233+'Begrotingsformat (Partner 9)'!K233+'Begrotingsformat (Partner 10)'!K233</f>
        <v>0</v>
      </c>
      <c r="L231" s="66"/>
      <c r="M231" s="17"/>
      <c r="N231" s="66"/>
      <c r="O231" s="49"/>
      <c r="P231" s="71"/>
      <c r="R231" s="78" t="str">
        <f t="shared" ref="R231:R233" si="132">$C231</f>
        <v>Activiteit 9.2, kosten</v>
      </c>
      <c r="S231" s="1"/>
      <c r="T231" s="102">
        <f>'Begrotingsformat (Partner 1)'!T233+'Begrotingsformat (Partner 2)'!T233+'Begrotingsformat (Partner 3)'!T233+'Begrotingsformat (Partner 4)'!T233+'Begrotingsformat (Partner 5)'!T233+'Begrotingsformat (Partner 6)'!T233+'Begrotingsformat (Partner 7)'!T233+'Begrotingsformat (Partner 8)'!T233+'Begrotingsformat (Partner 9)'!T233+'Begrotingsformat (Partner 10)'!T233</f>
        <v>0</v>
      </c>
      <c r="U231" s="103"/>
      <c r="V231" s="85"/>
      <c r="W231" s="142">
        <f>'Begrotingsformat (Partner 1)'!W233+'Begrotingsformat (Partner 2)'!W233+'Begrotingsformat (Partner 3)'!W233+'Begrotingsformat (Partner 4)'!W233+'Begrotingsformat (Partner 5)'!W233+'Begrotingsformat (Partner 6)'!W233+'Begrotingsformat (Partner 7)'!W233+'Begrotingsformat (Partner 8)'!W233+'Begrotingsformat (Partner 9)'!W233+'Begrotingsformat (Partner 10)'!W233</f>
        <v>0</v>
      </c>
      <c r="X231" s="66"/>
      <c r="Y231" s="17"/>
      <c r="Z231" s="66"/>
      <c r="AA231" s="49"/>
      <c r="AB231" s="71"/>
      <c r="AD231" s="78" t="str">
        <f t="shared" ref="AD231:AD233" si="133">$C231</f>
        <v>Activiteit 9.2, kosten</v>
      </c>
      <c r="AE231" s="1"/>
      <c r="AF231" s="102">
        <f>'Begrotingsformat (Partner 1)'!AF233+'Begrotingsformat (Partner 2)'!AF233+'Begrotingsformat (Partner 3)'!AF233+'Begrotingsformat (Partner 4)'!AF233+'Begrotingsformat (Partner 5)'!AF233+'Begrotingsformat (Partner 6)'!AF233+'Begrotingsformat (Partner 7)'!AF233+'Begrotingsformat (Partner 8)'!AF233+'Begrotingsformat (Partner 9)'!AF233+'Begrotingsformat (Partner 10)'!AF233</f>
        <v>0</v>
      </c>
      <c r="AG231" s="103"/>
      <c r="AH231" s="85"/>
      <c r="AI231" s="142">
        <f>'Begrotingsformat (Partner 1)'!AI233+'Begrotingsformat (Partner 2)'!AI233+'Begrotingsformat (Partner 3)'!AI233+'Begrotingsformat (Partner 4)'!AI233+'Begrotingsformat (Partner 5)'!AI233+'Begrotingsformat (Partner 6)'!AI233+'Begrotingsformat (Partner 7)'!AI233+'Begrotingsformat (Partner 8)'!AI233+'Begrotingsformat (Partner 9)'!AI233+'Begrotingsformat (Partner 10)'!AI233</f>
        <v>0</v>
      </c>
      <c r="AJ231" s="66"/>
      <c r="AK231" s="17"/>
      <c r="AL231" s="66"/>
      <c r="AM231" s="49"/>
      <c r="AN231" s="71"/>
      <c r="AP231" s="78" t="str">
        <f t="shared" ref="AP231:AP233" si="134">$C231</f>
        <v>Activiteit 9.2, kosten</v>
      </c>
      <c r="AQ231" s="1"/>
      <c r="AR231" s="102">
        <f>'Begrotingsformat (Partner 1)'!AR233+'Begrotingsformat (Partner 2)'!AR233+'Begrotingsformat (Partner 3)'!AR233+'Begrotingsformat (Partner 4)'!AR233+'Begrotingsformat (Partner 5)'!AR233+'Begrotingsformat (Partner 6)'!AR233+'Begrotingsformat (Partner 7)'!AR233+'Begrotingsformat (Partner 8)'!AR233+'Begrotingsformat (Partner 9)'!AR233+'Begrotingsformat (Partner 10)'!AR233</f>
        <v>0</v>
      </c>
      <c r="AS231" s="103"/>
      <c r="AT231" s="85"/>
      <c r="AU231" s="142">
        <f>'Begrotingsformat (Partner 1)'!AU233+'Begrotingsformat (Partner 2)'!AU233+'Begrotingsformat (Partner 3)'!AU233+'Begrotingsformat (Partner 4)'!AU233+'Begrotingsformat (Partner 5)'!AU233+'Begrotingsformat (Partner 6)'!AU233+'Begrotingsformat (Partner 7)'!AU233+'Begrotingsformat (Partner 8)'!AU233+'Begrotingsformat (Partner 9)'!AU233+'Begrotingsformat (Partner 10)'!AU233</f>
        <v>0</v>
      </c>
      <c r="AV231" s="66"/>
      <c r="AW231" s="17"/>
      <c r="AX231" s="66"/>
      <c r="AY231" s="49"/>
      <c r="AZ231" s="71"/>
    </row>
    <row r="232" spans="3:52" s="2" customFormat="1" x14ac:dyDescent="0.2">
      <c r="C232" s="119" t="s">
        <v>220</v>
      </c>
      <c r="D232" s="109">
        <f t="shared" si="130"/>
        <v>0</v>
      </c>
      <c r="F232" s="78" t="str">
        <f t="shared" si="131"/>
        <v>Activiteit 9.3, kosten</v>
      </c>
      <c r="G232" s="1"/>
      <c r="H232" s="102">
        <f>'Begrotingsformat (Partner 1)'!H234+'Begrotingsformat (Partner 2)'!H234+'Begrotingsformat (Partner 3)'!H234+'Begrotingsformat (Partner 4)'!H234+'Begrotingsformat (Partner 5)'!H234+'Begrotingsformat (Partner 6)'!H234+'Begrotingsformat (Partner 7)'!H234+'Begrotingsformat (Partner 8)'!H234+'Begrotingsformat (Partner 9)'!H234+'Begrotingsformat (Partner 10)'!H234</f>
        <v>0</v>
      </c>
      <c r="I232" s="103"/>
      <c r="J232" s="85"/>
      <c r="K232" s="142">
        <f>'Begrotingsformat (Partner 1)'!K234+'Begrotingsformat (Partner 2)'!K234+'Begrotingsformat (Partner 3)'!K234+'Begrotingsformat (Partner 4)'!K234+'Begrotingsformat (Partner 5)'!K234+'Begrotingsformat (Partner 6)'!K234+'Begrotingsformat (Partner 7)'!K234+'Begrotingsformat (Partner 8)'!K234+'Begrotingsformat (Partner 9)'!K234+'Begrotingsformat (Partner 10)'!K234</f>
        <v>0</v>
      </c>
      <c r="L232" s="66"/>
      <c r="M232" s="17"/>
      <c r="N232" s="66"/>
      <c r="O232" s="49"/>
      <c r="P232" s="71"/>
      <c r="R232" s="78" t="str">
        <f t="shared" si="132"/>
        <v>Activiteit 9.3, kosten</v>
      </c>
      <c r="S232" s="1"/>
      <c r="T232" s="102">
        <f>'Begrotingsformat (Partner 1)'!T234+'Begrotingsformat (Partner 2)'!T234+'Begrotingsformat (Partner 3)'!T234+'Begrotingsformat (Partner 4)'!T234+'Begrotingsformat (Partner 5)'!T234+'Begrotingsformat (Partner 6)'!T234+'Begrotingsformat (Partner 7)'!T234+'Begrotingsformat (Partner 8)'!T234+'Begrotingsformat (Partner 9)'!T234+'Begrotingsformat (Partner 10)'!T234</f>
        <v>0</v>
      </c>
      <c r="U232" s="103"/>
      <c r="V232" s="85"/>
      <c r="W232" s="142">
        <f>'Begrotingsformat (Partner 1)'!W234+'Begrotingsformat (Partner 2)'!W234+'Begrotingsformat (Partner 3)'!W234+'Begrotingsformat (Partner 4)'!W234+'Begrotingsformat (Partner 5)'!W234+'Begrotingsformat (Partner 6)'!W234+'Begrotingsformat (Partner 7)'!W234+'Begrotingsformat (Partner 8)'!W234+'Begrotingsformat (Partner 9)'!W234+'Begrotingsformat (Partner 10)'!W234</f>
        <v>0</v>
      </c>
      <c r="X232" s="66"/>
      <c r="Y232" s="17"/>
      <c r="Z232" s="66"/>
      <c r="AA232" s="49"/>
      <c r="AB232" s="71"/>
      <c r="AD232" s="78" t="str">
        <f t="shared" si="133"/>
        <v>Activiteit 9.3, kosten</v>
      </c>
      <c r="AE232" s="1"/>
      <c r="AF232" s="102">
        <f>'Begrotingsformat (Partner 1)'!AF234+'Begrotingsformat (Partner 2)'!AF234+'Begrotingsformat (Partner 3)'!AF234+'Begrotingsformat (Partner 4)'!AF234+'Begrotingsformat (Partner 5)'!AF234+'Begrotingsformat (Partner 6)'!AF234+'Begrotingsformat (Partner 7)'!AF234+'Begrotingsformat (Partner 8)'!AF234+'Begrotingsformat (Partner 9)'!AF234+'Begrotingsformat (Partner 10)'!AF234</f>
        <v>0</v>
      </c>
      <c r="AG232" s="103"/>
      <c r="AH232" s="85"/>
      <c r="AI232" s="142">
        <f>'Begrotingsformat (Partner 1)'!AI234+'Begrotingsformat (Partner 2)'!AI234+'Begrotingsformat (Partner 3)'!AI234+'Begrotingsformat (Partner 4)'!AI234+'Begrotingsformat (Partner 5)'!AI234+'Begrotingsformat (Partner 6)'!AI234+'Begrotingsformat (Partner 7)'!AI234+'Begrotingsformat (Partner 8)'!AI234+'Begrotingsformat (Partner 9)'!AI234+'Begrotingsformat (Partner 10)'!AI234</f>
        <v>0</v>
      </c>
      <c r="AJ232" s="66"/>
      <c r="AK232" s="17"/>
      <c r="AL232" s="66"/>
      <c r="AM232" s="49"/>
      <c r="AN232" s="71"/>
      <c r="AP232" s="78" t="str">
        <f t="shared" si="134"/>
        <v>Activiteit 9.3, kosten</v>
      </c>
      <c r="AQ232" s="1"/>
      <c r="AR232" s="102">
        <f>'Begrotingsformat (Partner 1)'!AR234+'Begrotingsformat (Partner 2)'!AR234+'Begrotingsformat (Partner 3)'!AR234+'Begrotingsformat (Partner 4)'!AR234+'Begrotingsformat (Partner 5)'!AR234+'Begrotingsformat (Partner 6)'!AR234+'Begrotingsformat (Partner 7)'!AR234+'Begrotingsformat (Partner 8)'!AR234+'Begrotingsformat (Partner 9)'!AR234+'Begrotingsformat (Partner 10)'!AR234</f>
        <v>0</v>
      </c>
      <c r="AS232" s="103"/>
      <c r="AT232" s="85"/>
      <c r="AU232" s="142">
        <f>'Begrotingsformat (Partner 1)'!AU234+'Begrotingsformat (Partner 2)'!AU234+'Begrotingsformat (Partner 3)'!AU234+'Begrotingsformat (Partner 4)'!AU234+'Begrotingsformat (Partner 5)'!AU234+'Begrotingsformat (Partner 6)'!AU234+'Begrotingsformat (Partner 7)'!AU234+'Begrotingsformat (Partner 8)'!AU234+'Begrotingsformat (Partner 9)'!AU234+'Begrotingsformat (Partner 10)'!AU234</f>
        <v>0</v>
      </c>
      <c r="AV232" s="66"/>
      <c r="AW232" s="17"/>
      <c r="AX232" s="66"/>
      <c r="AY232" s="49"/>
      <c r="AZ232" s="71"/>
    </row>
    <row r="233" spans="3:52" s="2" customFormat="1" x14ac:dyDescent="0.2">
      <c r="C233" s="119" t="s">
        <v>221</v>
      </c>
      <c r="D233" s="109">
        <f t="shared" si="130"/>
        <v>0</v>
      </c>
      <c r="F233" s="78" t="str">
        <f t="shared" si="131"/>
        <v>Activiteit 9.4, kosten</v>
      </c>
      <c r="G233" s="1"/>
      <c r="H233" s="102">
        <f>'Begrotingsformat (Partner 1)'!H235+'Begrotingsformat (Partner 2)'!H235+'Begrotingsformat (Partner 3)'!H235+'Begrotingsformat (Partner 4)'!H235+'Begrotingsformat (Partner 5)'!H235+'Begrotingsformat (Partner 6)'!H235+'Begrotingsformat (Partner 7)'!H235+'Begrotingsformat (Partner 8)'!H235+'Begrotingsformat (Partner 9)'!H235+'Begrotingsformat (Partner 10)'!H235</f>
        <v>0</v>
      </c>
      <c r="I233" s="103"/>
      <c r="J233" s="85"/>
      <c r="K233" s="142">
        <f>'Begrotingsformat (Partner 1)'!K235+'Begrotingsformat (Partner 2)'!K235+'Begrotingsformat (Partner 3)'!K235+'Begrotingsformat (Partner 4)'!K235+'Begrotingsformat (Partner 5)'!K235+'Begrotingsformat (Partner 6)'!K235+'Begrotingsformat (Partner 7)'!K235+'Begrotingsformat (Partner 8)'!K235+'Begrotingsformat (Partner 9)'!K235+'Begrotingsformat (Partner 10)'!K235</f>
        <v>0</v>
      </c>
      <c r="L233" s="66"/>
      <c r="M233" s="17"/>
      <c r="N233" s="66"/>
      <c r="O233" s="49"/>
      <c r="P233" s="71"/>
      <c r="R233" s="78" t="str">
        <f t="shared" si="132"/>
        <v>Activiteit 9.4, kosten</v>
      </c>
      <c r="S233" s="1"/>
      <c r="T233" s="102">
        <f>'Begrotingsformat (Partner 1)'!T235+'Begrotingsformat (Partner 2)'!T235+'Begrotingsformat (Partner 3)'!T235+'Begrotingsformat (Partner 4)'!T235+'Begrotingsformat (Partner 5)'!T235+'Begrotingsformat (Partner 6)'!T235+'Begrotingsformat (Partner 7)'!T235+'Begrotingsformat (Partner 8)'!T235+'Begrotingsformat (Partner 9)'!T235+'Begrotingsformat (Partner 10)'!T235</f>
        <v>0</v>
      </c>
      <c r="U233" s="103"/>
      <c r="V233" s="85"/>
      <c r="W233" s="142">
        <f>'Begrotingsformat (Partner 1)'!W235+'Begrotingsformat (Partner 2)'!W235+'Begrotingsformat (Partner 3)'!W235+'Begrotingsformat (Partner 4)'!W235+'Begrotingsformat (Partner 5)'!W235+'Begrotingsformat (Partner 6)'!W235+'Begrotingsformat (Partner 7)'!W235+'Begrotingsformat (Partner 8)'!W235+'Begrotingsformat (Partner 9)'!W235+'Begrotingsformat (Partner 10)'!W235</f>
        <v>0</v>
      </c>
      <c r="X233" s="66"/>
      <c r="Y233" s="17"/>
      <c r="Z233" s="66"/>
      <c r="AA233" s="49"/>
      <c r="AB233" s="71"/>
      <c r="AD233" s="78" t="str">
        <f t="shared" si="133"/>
        <v>Activiteit 9.4, kosten</v>
      </c>
      <c r="AE233" s="1"/>
      <c r="AF233" s="102">
        <f>'Begrotingsformat (Partner 1)'!AF235+'Begrotingsformat (Partner 2)'!AF235+'Begrotingsformat (Partner 3)'!AF235+'Begrotingsformat (Partner 4)'!AF235+'Begrotingsformat (Partner 5)'!AF235+'Begrotingsformat (Partner 6)'!AF235+'Begrotingsformat (Partner 7)'!AF235+'Begrotingsformat (Partner 8)'!AF235+'Begrotingsformat (Partner 9)'!AF235+'Begrotingsformat (Partner 10)'!AF235</f>
        <v>0</v>
      </c>
      <c r="AG233" s="103"/>
      <c r="AH233" s="85"/>
      <c r="AI233" s="142">
        <f>'Begrotingsformat (Partner 1)'!AI235+'Begrotingsformat (Partner 2)'!AI235+'Begrotingsformat (Partner 3)'!AI235+'Begrotingsformat (Partner 4)'!AI235+'Begrotingsformat (Partner 5)'!AI235+'Begrotingsformat (Partner 6)'!AI235+'Begrotingsformat (Partner 7)'!AI235+'Begrotingsformat (Partner 8)'!AI235+'Begrotingsformat (Partner 9)'!AI235+'Begrotingsformat (Partner 10)'!AI235</f>
        <v>0</v>
      </c>
      <c r="AJ233" s="66"/>
      <c r="AK233" s="17"/>
      <c r="AL233" s="66"/>
      <c r="AM233" s="49"/>
      <c r="AN233" s="71"/>
      <c r="AP233" s="78" t="str">
        <f t="shared" si="134"/>
        <v>Activiteit 9.4, kosten</v>
      </c>
      <c r="AQ233" s="1"/>
      <c r="AR233" s="102">
        <f>'Begrotingsformat (Partner 1)'!AR235+'Begrotingsformat (Partner 2)'!AR235+'Begrotingsformat (Partner 3)'!AR235+'Begrotingsformat (Partner 4)'!AR235+'Begrotingsformat (Partner 5)'!AR235+'Begrotingsformat (Partner 6)'!AR235+'Begrotingsformat (Partner 7)'!AR235+'Begrotingsformat (Partner 8)'!AR235+'Begrotingsformat (Partner 9)'!AR235+'Begrotingsformat (Partner 10)'!AR235</f>
        <v>0</v>
      </c>
      <c r="AS233" s="103"/>
      <c r="AT233" s="85"/>
      <c r="AU233" s="142">
        <f>'Begrotingsformat (Partner 1)'!AU235+'Begrotingsformat (Partner 2)'!AU235+'Begrotingsformat (Partner 3)'!AU235+'Begrotingsformat (Partner 4)'!AU235+'Begrotingsformat (Partner 5)'!AU235+'Begrotingsformat (Partner 6)'!AU235+'Begrotingsformat (Partner 7)'!AU235+'Begrotingsformat (Partner 8)'!AU235+'Begrotingsformat (Partner 9)'!AU235+'Begrotingsformat (Partner 10)'!AU235</f>
        <v>0</v>
      </c>
      <c r="AV233" s="66"/>
      <c r="AW233" s="17"/>
      <c r="AX233" s="66"/>
      <c r="AY233" s="49"/>
      <c r="AZ233" s="71"/>
    </row>
    <row r="234" spans="3:52" s="2" customFormat="1" x14ac:dyDescent="0.2">
      <c r="C234" s="78"/>
      <c r="D234" s="113"/>
      <c r="F234" s="78"/>
      <c r="G234" s="6"/>
      <c r="H234" s="6"/>
      <c r="I234" s="6"/>
      <c r="J234" s="85"/>
      <c r="K234" s="6"/>
      <c r="L234" s="66"/>
      <c r="M234" s="17"/>
      <c r="N234" s="66"/>
      <c r="O234" s="50"/>
      <c r="P234" s="71"/>
      <c r="R234" s="78"/>
      <c r="S234" s="6"/>
      <c r="T234" s="6"/>
      <c r="U234" s="6"/>
      <c r="V234" s="85"/>
      <c r="W234" s="6"/>
      <c r="X234" s="66"/>
      <c r="Y234" s="17"/>
      <c r="Z234" s="66"/>
      <c r="AA234" s="50"/>
      <c r="AB234" s="71"/>
      <c r="AD234" s="78"/>
      <c r="AE234" s="6"/>
      <c r="AF234" s="6"/>
      <c r="AG234" s="6"/>
      <c r="AH234" s="85"/>
      <c r="AI234" s="6"/>
      <c r="AJ234" s="66"/>
      <c r="AK234" s="17"/>
      <c r="AL234" s="66"/>
      <c r="AM234" s="50"/>
      <c r="AN234" s="71"/>
      <c r="AP234" s="78"/>
      <c r="AQ234" s="6"/>
      <c r="AR234" s="6"/>
      <c r="AS234" s="6"/>
      <c r="AT234" s="85"/>
      <c r="AU234" s="6"/>
      <c r="AV234" s="66"/>
      <c r="AW234" s="17"/>
      <c r="AX234" s="66"/>
      <c r="AY234" s="50"/>
      <c r="AZ234" s="71"/>
    </row>
    <row r="235" spans="3:52" s="2" customFormat="1" x14ac:dyDescent="0.2">
      <c r="C235" s="78"/>
      <c r="D235" s="111">
        <f>SUM(D230:D233)</f>
        <v>0</v>
      </c>
      <c r="F235" s="78"/>
      <c r="G235" s="6"/>
      <c r="H235" s="6"/>
      <c r="I235" s="6"/>
      <c r="J235" s="85" t="s">
        <v>26</v>
      </c>
      <c r="K235" s="87">
        <f>SUM(K230:K233)</f>
        <v>0</v>
      </c>
      <c r="L235" s="66"/>
      <c r="M235" s="17"/>
      <c r="N235" s="66"/>
      <c r="O235" s="50"/>
      <c r="P235" s="71"/>
      <c r="R235" s="78"/>
      <c r="S235" s="6"/>
      <c r="T235" s="6"/>
      <c r="U235" s="6"/>
      <c r="V235" s="85" t="s">
        <v>26</v>
      </c>
      <c r="W235" s="87">
        <f>SUM(W230:W233)</f>
        <v>0</v>
      </c>
      <c r="X235" s="66"/>
      <c r="Y235" s="17"/>
      <c r="Z235" s="66"/>
      <c r="AA235" s="50"/>
      <c r="AB235" s="71"/>
      <c r="AD235" s="78"/>
      <c r="AE235" s="6"/>
      <c r="AF235" s="6"/>
      <c r="AG235" s="6"/>
      <c r="AH235" s="85" t="s">
        <v>26</v>
      </c>
      <c r="AI235" s="87">
        <f>SUM(AI230:AI233)</f>
        <v>0</v>
      </c>
      <c r="AJ235" s="66"/>
      <c r="AK235" s="17"/>
      <c r="AL235" s="66"/>
      <c r="AM235" s="50"/>
      <c r="AN235" s="71"/>
      <c r="AP235" s="78"/>
      <c r="AQ235" s="6"/>
      <c r="AR235" s="6"/>
      <c r="AS235" s="6"/>
      <c r="AT235" s="85" t="s">
        <v>26</v>
      </c>
      <c r="AU235" s="87">
        <f>SUM(AU230:AU233)</f>
        <v>0</v>
      </c>
      <c r="AV235" s="66"/>
      <c r="AW235" s="17"/>
      <c r="AX235" s="66"/>
      <c r="AY235" s="50"/>
      <c r="AZ235" s="71"/>
    </row>
    <row r="236" spans="3:52" s="2" customFormat="1" x14ac:dyDescent="0.2">
      <c r="C236" s="78"/>
      <c r="D236" s="139"/>
      <c r="F236" s="78"/>
      <c r="G236" s="6"/>
      <c r="H236" s="6"/>
      <c r="I236" s="6"/>
      <c r="J236" s="16"/>
      <c r="K236" s="67"/>
      <c r="L236" s="67"/>
      <c r="M236" s="67"/>
      <c r="N236" s="67"/>
      <c r="O236" s="50"/>
      <c r="P236" s="71"/>
      <c r="R236" s="78"/>
      <c r="S236" s="6"/>
      <c r="T236" s="6"/>
      <c r="U236" s="6"/>
      <c r="V236" s="16"/>
      <c r="W236" s="67"/>
      <c r="X236" s="67"/>
      <c r="Y236" s="67"/>
      <c r="Z236" s="67"/>
      <c r="AA236" s="50"/>
      <c r="AB236" s="71"/>
      <c r="AD236" s="78"/>
      <c r="AE236" s="6"/>
      <c r="AF236" s="6"/>
      <c r="AG236" s="6"/>
      <c r="AH236" s="16"/>
      <c r="AI236" s="67"/>
      <c r="AJ236" s="67"/>
      <c r="AK236" s="67"/>
      <c r="AL236" s="67"/>
      <c r="AM236" s="50"/>
      <c r="AN236" s="71"/>
      <c r="AP236" s="78"/>
      <c r="AQ236" s="6"/>
      <c r="AR236" s="6"/>
      <c r="AS236" s="6"/>
      <c r="AT236" s="16"/>
      <c r="AU236" s="67"/>
      <c r="AV236" s="67"/>
      <c r="AW236" s="67"/>
      <c r="AX236" s="67"/>
      <c r="AY236" s="50"/>
      <c r="AZ236" s="71"/>
    </row>
    <row r="237" spans="3:52" s="2" customFormat="1" ht="5.65" customHeight="1" x14ac:dyDescent="0.2">
      <c r="C237" s="78"/>
      <c r="D237" s="117"/>
      <c r="F237" s="78"/>
      <c r="G237" s="11"/>
      <c r="H237" s="11"/>
      <c r="I237" s="11"/>
      <c r="J237" s="19"/>
      <c r="K237" s="68"/>
      <c r="L237" s="68"/>
      <c r="M237" s="68"/>
      <c r="N237" s="68"/>
      <c r="O237" s="50"/>
      <c r="P237" s="71"/>
      <c r="R237" s="78"/>
      <c r="S237" s="11"/>
      <c r="T237" s="11"/>
      <c r="U237" s="11"/>
      <c r="V237" s="19"/>
      <c r="W237" s="68"/>
      <c r="X237" s="68"/>
      <c r="Y237" s="68"/>
      <c r="Z237" s="68"/>
      <c r="AA237" s="50"/>
      <c r="AB237" s="71"/>
      <c r="AD237" s="78"/>
      <c r="AE237" s="11"/>
      <c r="AF237" s="11"/>
      <c r="AG237" s="11"/>
      <c r="AH237" s="19"/>
      <c r="AI237" s="68"/>
      <c r="AJ237" s="68"/>
      <c r="AK237" s="68"/>
      <c r="AL237" s="68"/>
      <c r="AM237" s="50"/>
      <c r="AN237" s="71"/>
      <c r="AP237" s="78"/>
      <c r="AQ237" s="11"/>
      <c r="AR237" s="11"/>
      <c r="AS237" s="11"/>
      <c r="AT237" s="19"/>
      <c r="AU237" s="68"/>
      <c r="AV237" s="68"/>
      <c r="AW237" s="68"/>
      <c r="AX237" s="68"/>
      <c r="AY237" s="50"/>
      <c r="AZ237" s="71"/>
    </row>
    <row r="238" spans="3:52" s="2" customFormat="1" ht="13.5" thickBot="1" x14ac:dyDescent="0.25">
      <c r="C238" s="128" t="s">
        <v>118</v>
      </c>
      <c r="D238" s="115">
        <f>D221+D228+D235</f>
        <v>0</v>
      </c>
      <c r="F238" s="120"/>
      <c r="G238" s="23"/>
      <c r="H238" s="23"/>
      <c r="I238" s="23"/>
      <c r="J238" s="86" t="s">
        <v>331</v>
      </c>
      <c r="K238" s="88">
        <f>K221+K228+K235</f>
        <v>0</v>
      </c>
      <c r="L238" s="73"/>
      <c r="M238" s="72" t="e">
        <f>M221+M228+#REF!+#REF!+#REF!</f>
        <v>#REF!</v>
      </c>
      <c r="N238" s="73"/>
      <c r="O238" s="51"/>
      <c r="P238" s="74"/>
      <c r="R238" s="120"/>
      <c r="S238" s="23"/>
      <c r="T238" s="23"/>
      <c r="U238" s="23"/>
      <c r="V238" s="86" t="s">
        <v>342</v>
      </c>
      <c r="W238" s="88">
        <f>W221+W228+W235</f>
        <v>0</v>
      </c>
      <c r="X238" s="73"/>
      <c r="Y238" s="72" t="e">
        <f>Y221+Y228+#REF!+#REF!+#REF!</f>
        <v>#REF!</v>
      </c>
      <c r="Z238" s="73"/>
      <c r="AA238" s="51"/>
      <c r="AB238" s="74"/>
      <c r="AD238" s="120"/>
      <c r="AE238" s="23"/>
      <c r="AF238" s="23"/>
      <c r="AG238" s="23"/>
      <c r="AH238" s="86" t="s">
        <v>353</v>
      </c>
      <c r="AI238" s="88">
        <f>AI221+AI228+AI235</f>
        <v>0</v>
      </c>
      <c r="AJ238" s="73"/>
      <c r="AK238" s="72" t="e">
        <f>AK221+AK228+#REF!+#REF!+#REF!</f>
        <v>#REF!</v>
      </c>
      <c r="AL238" s="73"/>
      <c r="AM238" s="51"/>
      <c r="AN238" s="74"/>
      <c r="AP238" s="120"/>
      <c r="AQ238" s="23"/>
      <c r="AR238" s="23"/>
      <c r="AS238" s="23"/>
      <c r="AT238" s="86" t="s">
        <v>376</v>
      </c>
      <c r="AU238" s="88">
        <f>AU221+AU228+AU235</f>
        <v>0</v>
      </c>
      <c r="AV238" s="73"/>
      <c r="AW238" s="72" t="e">
        <f>AW221+AW228+#REF!+#REF!+#REF!</f>
        <v>#REF!</v>
      </c>
      <c r="AX238" s="73"/>
      <c r="AY238" s="51"/>
      <c r="AZ238" s="74"/>
    </row>
    <row r="239" spans="3:52" ht="13.5" thickBot="1" x14ac:dyDescent="0.25">
      <c r="O239"/>
      <c r="AA239"/>
      <c r="AM239"/>
      <c r="AY239"/>
    </row>
    <row r="240" spans="3:52" s="2" customFormat="1" ht="15" x14ac:dyDescent="0.25">
      <c r="C240" s="76" t="s">
        <v>89</v>
      </c>
      <c r="D240" s="116"/>
      <c r="F240" s="76" t="s">
        <v>130</v>
      </c>
      <c r="G240" s="79"/>
      <c r="H240" s="79"/>
      <c r="I240" s="79"/>
      <c r="J240" s="69"/>
      <c r="K240" s="79"/>
      <c r="L240" s="80"/>
      <c r="M240" s="79"/>
      <c r="N240" s="80"/>
      <c r="O240" s="81"/>
      <c r="P240" s="70"/>
      <c r="R240" s="76" t="s">
        <v>130</v>
      </c>
      <c r="S240" s="79"/>
      <c r="T240" s="79"/>
      <c r="U240" s="79"/>
      <c r="V240" s="69"/>
      <c r="W240" s="79"/>
      <c r="X240" s="80"/>
      <c r="Y240" s="79"/>
      <c r="Z240" s="80"/>
      <c r="AA240" s="81"/>
      <c r="AB240" s="70"/>
      <c r="AD240" s="76" t="s">
        <v>130</v>
      </c>
      <c r="AE240" s="79"/>
      <c r="AF240" s="79"/>
      <c r="AG240" s="79"/>
      <c r="AH240" s="69"/>
      <c r="AI240" s="79"/>
      <c r="AJ240" s="80"/>
      <c r="AK240" s="79"/>
      <c r="AL240" s="80"/>
      <c r="AM240" s="81"/>
      <c r="AN240" s="70"/>
      <c r="AP240" s="76" t="s">
        <v>130</v>
      </c>
      <c r="AQ240" s="79"/>
      <c r="AR240" s="79"/>
      <c r="AS240" s="79"/>
      <c r="AT240" s="69"/>
      <c r="AU240" s="79"/>
      <c r="AV240" s="80"/>
      <c r="AW240" s="79"/>
      <c r="AX240" s="80"/>
      <c r="AY240" s="81"/>
      <c r="AZ240" s="70"/>
    </row>
    <row r="241" spans="3:52" s="2" customFormat="1" x14ac:dyDescent="0.2">
      <c r="C241" s="77"/>
      <c r="D241" s="108" t="s">
        <v>20</v>
      </c>
      <c r="F241" s="77"/>
      <c r="G241" s="9" t="s">
        <v>21</v>
      </c>
      <c r="H241" s="9" t="s">
        <v>22</v>
      </c>
      <c r="I241" s="9" t="s">
        <v>23</v>
      </c>
      <c r="J241" s="4"/>
      <c r="K241" t="s">
        <v>20</v>
      </c>
      <c r="L241" s="10"/>
      <c r="M241" t="s">
        <v>24</v>
      </c>
      <c r="N241" s="10"/>
      <c r="O241" s="48" t="s">
        <v>25</v>
      </c>
      <c r="P241" s="71"/>
      <c r="R241" s="77"/>
      <c r="S241" s="9" t="s">
        <v>21</v>
      </c>
      <c r="T241" s="9" t="s">
        <v>22</v>
      </c>
      <c r="U241" s="9" t="s">
        <v>23</v>
      </c>
      <c r="V241" s="4"/>
      <c r="W241" t="s">
        <v>20</v>
      </c>
      <c r="X241" s="10"/>
      <c r="Y241" t="s">
        <v>24</v>
      </c>
      <c r="Z241" s="10"/>
      <c r="AA241" s="48" t="s">
        <v>25</v>
      </c>
      <c r="AB241" s="71"/>
      <c r="AD241" s="77"/>
      <c r="AE241" s="9" t="s">
        <v>21</v>
      </c>
      <c r="AF241" s="9" t="s">
        <v>22</v>
      </c>
      <c r="AG241" s="9" t="s">
        <v>23</v>
      </c>
      <c r="AH241" s="4"/>
      <c r="AI241" t="s">
        <v>20</v>
      </c>
      <c r="AJ241" s="10"/>
      <c r="AK241" t="s">
        <v>24</v>
      </c>
      <c r="AL241" s="10"/>
      <c r="AM241" s="48" t="s">
        <v>25</v>
      </c>
      <c r="AN241" s="71"/>
      <c r="AP241" s="77"/>
      <c r="AQ241" s="9" t="s">
        <v>21</v>
      </c>
      <c r="AR241" s="9" t="s">
        <v>22</v>
      </c>
      <c r="AS241" s="9" t="s">
        <v>23</v>
      </c>
      <c r="AT241" s="4"/>
      <c r="AU241" t="s">
        <v>20</v>
      </c>
      <c r="AV241" s="10"/>
      <c r="AW241" t="s">
        <v>24</v>
      </c>
      <c r="AX241" s="10"/>
      <c r="AY241" s="48" t="s">
        <v>25</v>
      </c>
      <c r="AZ241" s="71"/>
    </row>
    <row r="242" spans="3:52" s="2" customFormat="1" x14ac:dyDescent="0.2">
      <c r="C242" s="78" t="s">
        <v>106</v>
      </c>
      <c r="D242" s="109">
        <f>K242+W242+AI242+AU242</f>
        <v>0</v>
      </c>
      <c r="F242" s="78" t="str">
        <f>$C242</f>
        <v>Activiteit 10.1, inzet eigen uren</v>
      </c>
      <c r="G242" s="1"/>
      <c r="H242" s="102">
        <f>'Begrotingsformat (Partner 1)'!H244+'Begrotingsformat (Partner 2)'!H244+'Begrotingsformat (Partner 3)'!H244+'Begrotingsformat (Partner 4)'!H244+'Begrotingsformat (Partner 5)'!H244+'Begrotingsformat (Partner 6)'!H244+'Begrotingsformat (Partner 7)'!H244+'Begrotingsformat (Partner 8)'!H244+'Begrotingsformat (Partner 9)'!H244+'Begrotingsformat (Partner 10)'!H244</f>
        <v>0</v>
      </c>
      <c r="I242" s="103"/>
      <c r="J242" s="14"/>
      <c r="K242" s="142">
        <f>'Begrotingsformat (Partner 1)'!K244+'Begrotingsformat (Partner 2)'!K244+'Begrotingsformat (Partner 3)'!K244+'Begrotingsformat (Partner 4)'!K244+'Begrotingsformat (Partner 5)'!K244+'Begrotingsformat (Partner 6)'!K244+'Begrotingsformat (Partner 7)'!K244+'Begrotingsformat (Partner 8)'!K244+'Begrotingsformat (Partner 9)'!K244+'Begrotingsformat (Partner 10)'!K244</f>
        <v>0</v>
      </c>
      <c r="L242" s="7"/>
      <c r="M242" s="15"/>
      <c r="N242" s="7"/>
      <c r="O242" s="49"/>
      <c r="P242" s="71"/>
      <c r="R242" s="78" t="str">
        <f>$C242</f>
        <v>Activiteit 10.1, inzet eigen uren</v>
      </c>
      <c r="S242" s="1"/>
      <c r="T242" s="102">
        <f>'Begrotingsformat (Partner 1)'!T244+'Begrotingsformat (Partner 2)'!T244+'Begrotingsformat (Partner 3)'!T244+'Begrotingsformat (Partner 4)'!T244+'Begrotingsformat (Partner 5)'!T244+'Begrotingsformat (Partner 6)'!T244+'Begrotingsformat (Partner 7)'!T244+'Begrotingsformat (Partner 8)'!T244+'Begrotingsformat (Partner 9)'!T244+'Begrotingsformat (Partner 10)'!T244</f>
        <v>0</v>
      </c>
      <c r="U242" s="103"/>
      <c r="V242" s="14"/>
      <c r="W242" s="142">
        <f>'Begrotingsformat (Partner 1)'!W244+'Begrotingsformat (Partner 2)'!W244+'Begrotingsformat (Partner 3)'!W244+'Begrotingsformat (Partner 4)'!W244+'Begrotingsformat (Partner 5)'!W244+'Begrotingsformat (Partner 6)'!W244+'Begrotingsformat (Partner 7)'!W244+'Begrotingsformat (Partner 8)'!W244+'Begrotingsformat (Partner 9)'!W244+'Begrotingsformat (Partner 10)'!W244</f>
        <v>0</v>
      </c>
      <c r="X242" s="7"/>
      <c r="Y242" s="15"/>
      <c r="Z242" s="7"/>
      <c r="AA242" s="49"/>
      <c r="AB242" s="71"/>
      <c r="AD242" s="78" t="str">
        <f>$C242</f>
        <v>Activiteit 10.1, inzet eigen uren</v>
      </c>
      <c r="AE242" s="1"/>
      <c r="AF242" s="102">
        <f>'Begrotingsformat (Partner 1)'!AF244+'Begrotingsformat (Partner 2)'!AF244+'Begrotingsformat (Partner 3)'!AF244+'Begrotingsformat (Partner 4)'!AF244+'Begrotingsformat (Partner 5)'!AF244+'Begrotingsformat (Partner 6)'!AF244+'Begrotingsformat (Partner 7)'!AF244+'Begrotingsformat (Partner 8)'!AF244+'Begrotingsformat (Partner 9)'!AF244+'Begrotingsformat (Partner 10)'!AF244</f>
        <v>0</v>
      </c>
      <c r="AG242" s="103"/>
      <c r="AH242" s="14"/>
      <c r="AI242" s="142">
        <f>'Begrotingsformat (Partner 1)'!AI244+'Begrotingsformat (Partner 2)'!AI244+'Begrotingsformat (Partner 3)'!AI244+'Begrotingsformat (Partner 4)'!AI244+'Begrotingsformat (Partner 5)'!AI244+'Begrotingsformat (Partner 6)'!AI244+'Begrotingsformat (Partner 7)'!AI244+'Begrotingsformat (Partner 8)'!AI244+'Begrotingsformat (Partner 9)'!AI244+'Begrotingsformat (Partner 10)'!AI244</f>
        <v>0</v>
      </c>
      <c r="AJ242" s="7"/>
      <c r="AK242" s="15"/>
      <c r="AL242" s="7"/>
      <c r="AM242" s="49"/>
      <c r="AN242" s="71"/>
      <c r="AP242" s="78" t="str">
        <f>$C242</f>
        <v>Activiteit 10.1, inzet eigen uren</v>
      </c>
      <c r="AQ242" s="1"/>
      <c r="AR242" s="102">
        <f>'Begrotingsformat (Partner 1)'!AR244+'Begrotingsformat (Partner 2)'!AR244+'Begrotingsformat (Partner 3)'!AR244+'Begrotingsformat (Partner 4)'!AR244+'Begrotingsformat (Partner 5)'!AR244+'Begrotingsformat (Partner 6)'!AR244+'Begrotingsformat (Partner 7)'!AR244+'Begrotingsformat (Partner 8)'!AR244+'Begrotingsformat (Partner 9)'!AR244+'Begrotingsformat (Partner 10)'!AR244</f>
        <v>0</v>
      </c>
      <c r="AS242" s="103"/>
      <c r="AT242" s="14"/>
      <c r="AU242" s="142">
        <f>'Begrotingsformat (Partner 1)'!AU244+'Begrotingsformat (Partner 2)'!AU244+'Begrotingsformat (Partner 3)'!AU244+'Begrotingsformat (Partner 4)'!AU244+'Begrotingsformat (Partner 5)'!AU244+'Begrotingsformat (Partner 6)'!AU244+'Begrotingsformat (Partner 7)'!AU244+'Begrotingsformat (Partner 8)'!AU244+'Begrotingsformat (Partner 9)'!AU244+'Begrotingsformat (Partner 10)'!AU244</f>
        <v>0</v>
      </c>
      <c r="AV242" s="7"/>
      <c r="AW242" s="15"/>
      <c r="AX242" s="7"/>
      <c r="AY242" s="49"/>
      <c r="AZ242" s="71"/>
    </row>
    <row r="243" spans="3:52" s="2" customFormat="1" x14ac:dyDescent="0.2">
      <c r="C243" s="78" t="s">
        <v>107</v>
      </c>
      <c r="D243" s="109">
        <f t="shared" ref="D243:D245" si="135">K243+W243+AI243+AU243</f>
        <v>0</v>
      </c>
      <c r="F243" s="78" t="str">
        <f t="shared" ref="F243:F245" si="136">$C243</f>
        <v>Activiteit 10.2, inzet eigen uren</v>
      </c>
      <c r="G243" s="1"/>
      <c r="H243" s="102">
        <f>'Begrotingsformat (Partner 1)'!H245+'Begrotingsformat (Partner 2)'!H245+'Begrotingsformat (Partner 3)'!H245+'Begrotingsformat (Partner 4)'!H245+'Begrotingsformat (Partner 5)'!H245+'Begrotingsformat (Partner 6)'!H245+'Begrotingsformat (Partner 7)'!H245+'Begrotingsformat (Partner 8)'!H245+'Begrotingsformat (Partner 9)'!H245+'Begrotingsformat (Partner 10)'!H245</f>
        <v>0</v>
      </c>
      <c r="I243" s="103"/>
      <c r="J243" s="14"/>
      <c r="K243" s="142">
        <f>'Begrotingsformat (Partner 1)'!K245+'Begrotingsformat (Partner 2)'!K245+'Begrotingsformat (Partner 3)'!K245+'Begrotingsformat (Partner 4)'!K245+'Begrotingsformat (Partner 5)'!K245+'Begrotingsformat (Partner 6)'!K245+'Begrotingsformat (Partner 7)'!K245+'Begrotingsformat (Partner 8)'!K245+'Begrotingsformat (Partner 9)'!K245+'Begrotingsformat (Partner 10)'!K245</f>
        <v>0</v>
      </c>
      <c r="L243" s="7"/>
      <c r="M243" s="15"/>
      <c r="N243" s="7"/>
      <c r="O243" s="49"/>
      <c r="P243" s="71"/>
      <c r="R243" s="78" t="str">
        <f t="shared" ref="R243:R245" si="137">$C243</f>
        <v>Activiteit 10.2, inzet eigen uren</v>
      </c>
      <c r="S243" s="1"/>
      <c r="T243" s="102">
        <f>'Begrotingsformat (Partner 1)'!T245+'Begrotingsformat (Partner 2)'!T245+'Begrotingsformat (Partner 3)'!T245+'Begrotingsformat (Partner 4)'!T245+'Begrotingsformat (Partner 5)'!T245+'Begrotingsformat (Partner 6)'!T245+'Begrotingsformat (Partner 7)'!T245+'Begrotingsformat (Partner 8)'!T245+'Begrotingsformat (Partner 9)'!T245+'Begrotingsformat (Partner 10)'!T245</f>
        <v>0</v>
      </c>
      <c r="U243" s="103"/>
      <c r="V243" s="14"/>
      <c r="W243" s="142">
        <f>'Begrotingsformat (Partner 1)'!W245+'Begrotingsformat (Partner 2)'!W245+'Begrotingsformat (Partner 3)'!W245+'Begrotingsformat (Partner 4)'!W245+'Begrotingsformat (Partner 5)'!W245+'Begrotingsformat (Partner 6)'!W245+'Begrotingsformat (Partner 7)'!W245+'Begrotingsformat (Partner 8)'!W245+'Begrotingsformat (Partner 9)'!W245+'Begrotingsformat (Partner 10)'!W245</f>
        <v>0</v>
      </c>
      <c r="X243" s="7"/>
      <c r="Y243" s="15"/>
      <c r="Z243" s="7"/>
      <c r="AA243" s="49"/>
      <c r="AB243" s="71"/>
      <c r="AD243" s="78" t="str">
        <f t="shared" ref="AD243:AD245" si="138">$C243</f>
        <v>Activiteit 10.2, inzet eigen uren</v>
      </c>
      <c r="AE243" s="1"/>
      <c r="AF243" s="102">
        <f>'Begrotingsformat (Partner 1)'!AF245+'Begrotingsformat (Partner 2)'!AF245+'Begrotingsformat (Partner 3)'!AF245+'Begrotingsformat (Partner 4)'!AF245+'Begrotingsformat (Partner 5)'!AF245+'Begrotingsformat (Partner 6)'!AF245+'Begrotingsformat (Partner 7)'!AF245+'Begrotingsformat (Partner 8)'!AF245+'Begrotingsformat (Partner 9)'!AF245+'Begrotingsformat (Partner 10)'!AF245</f>
        <v>0</v>
      </c>
      <c r="AG243" s="103"/>
      <c r="AH243" s="14"/>
      <c r="AI243" s="142">
        <f>'Begrotingsformat (Partner 1)'!AI245+'Begrotingsformat (Partner 2)'!AI245+'Begrotingsformat (Partner 3)'!AI245+'Begrotingsformat (Partner 4)'!AI245+'Begrotingsformat (Partner 5)'!AI245+'Begrotingsformat (Partner 6)'!AI245+'Begrotingsformat (Partner 7)'!AI245+'Begrotingsformat (Partner 8)'!AI245+'Begrotingsformat (Partner 9)'!AI245+'Begrotingsformat (Partner 10)'!AI245</f>
        <v>0</v>
      </c>
      <c r="AJ243" s="7"/>
      <c r="AK243" s="15"/>
      <c r="AL243" s="7"/>
      <c r="AM243" s="49"/>
      <c r="AN243" s="71"/>
      <c r="AP243" s="78" t="str">
        <f t="shared" ref="AP243:AP245" si="139">$C243</f>
        <v>Activiteit 10.2, inzet eigen uren</v>
      </c>
      <c r="AQ243" s="1"/>
      <c r="AR243" s="102">
        <f>'Begrotingsformat (Partner 1)'!AR245+'Begrotingsformat (Partner 2)'!AR245+'Begrotingsformat (Partner 3)'!AR245+'Begrotingsformat (Partner 4)'!AR245+'Begrotingsformat (Partner 5)'!AR245+'Begrotingsformat (Partner 6)'!AR245+'Begrotingsformat (Partner 7)'!AR245+'Begrotingsformat (Partner 8)'!AR245+'Begrotingsformat (Partner 9)'!AR245+'Begrotingsformat (Partner 10)'!AR245</f>
        <v>0</v>
      </c>
      <c r="AS243" s="103"/>
      <c r="AT243" s="14"/>
      <c r="AU243" s="142">
        <f>'Begrotingsformat (Partner 1)'!AU245+'Begrotingsformat (Partner 2)'!AU245+'Begrotingsformat (Partner 3)'!AU245+'Begrotingsformat (Partner 4)'!AU245+'Begrotingsformat (Partner 5)'!AU245+'Begrotingsformat (Partner 6)'!AU245+'Begrotingsformat (Partner 7)'!AU245+'Begrotingsformat (Partner 8)'!AU245+'Begrotingsformat (Partner 9)'!AU245+'Begrotingsformat (Partner 10)'!AU245</f>
        <v>0</v>
      </c>
      <c r="AV243" s="7"/>
      <c r="AW243" s="15"/>
      <c r="AX243" s="7"/>
      <c r="AY243" s="49"/>
      <c r="AZ243" s="71"/>
    </row>
    <row r="244" spans="3:52" s="2" customFormat="1" x14ac:dyDescent="0.2">
      <c r="C244" s="78" t="s">
        <v>108</v>
      </c>
      <c r="D244" s="109">
        <f t="shared" si="135"/>
        <v>0</v>
      </c>
      <c r="F244" s="78" t="str">
        <f t="shared" si="136"/>
        <v>Activiteit 10.3, inzet eigen uren</v>
      </c>
      <c r="G244" s="1"/>
      <c r="H244" s="102">
        <f>'Begrotingsformat (Partner 1)'!H246+'Begrotingsformat (Partner 2)'!H246+'Begrotingsformat (Partner 3)'!H246+'Begrotingsformat (Partner 4)'!H246+'Begrotingsformat (Partner 5)'!H246+'Begrotingsformat (Partner 6)'!H246+'Begrotingsformat (Partner 7)'!H246+'Begrotingsformat (Partner 8)'!H246+'Begrotingsformat (Partner 9)'!H246+'Begrotingsformat (Partner 10)'!H246</f>
        <v>0</v>
      </c>
      <c r="I244" s="103"/>
      <c r="J244" s="14"/>
      <c r="K244" s="142">
        <f>'Begrotingsformat (Partner 1)'!K246+'Begrotingsformat (Partner 2)'!K246+'Begrotingsformat (Partner 3)'!K246+'Begrotingsformat (Partner 4)'!K246+'Begrotingsformat (Partner 5)'!K246+'Begrotingsformat (Partner 6)'!K246+'Begrotingsformat (Partner 7)'!K246+'Begrotingsformat (Partner 8)'!K246+'Begrotingsformat (Partner 9)'!K246+'Begrotingsformat (Partner 10)'!K246</f>
        <v>0</v>
      </c>
      <c r="L244" s="7"/>
      <c r="M244" s="15"/>
      <c r="N244" s="7"/>
      <c r="O244" s="49"/>
      <c r="P244" s="71"/>
      <c r="R244" s="78" t="str">
        <f t="shared" si="137"/>
        <v>Activiteit 10.3, inzet eigen uren</v>
      </c>
      <c r="S244" s="1"/>
      <c r="T244" s="102">
        <f>'Begrotingsformat (Partner 1)'!T246+'Begrotingsformat (Partner 2)'!T246+'Begrotingsformat (Partner 3)'!T246+'Begrotingsformat (Partner 4)'!T246+'Begrotingsformat (Partner 5)'!T246+'Begrotingsformat (Partner 6)'!T246+'Begrotingsformat (Partner 7)'!T246+'Begrotingsformat (Partner 8)'!T246+'Begrotingsformat (Partner 9)'!T246+'Begrotingsformat (Partner 10)'!T246</f>
        <v>0</v>
      </c>
      <c r="U244" s="103"/>
      <c r="V244" s="14"/>
      <c r="W244" s="142">
        <f>'Begrotingsformat (Partner 1)'!W246+'Begrotingsformat (Partner 2)'!W246+'Begrotingsformat (Partner 3)'!W246+'Begrotingsformat (Partner 4)'!W246+'Begrotingsformat (Partner 5)'!W246+'Begrotingsformat (Partner 6)'!W246+'Begrotingsformat (Partner 7)'!W246+'Begrotingsformat (Partner 8)'!W246+'Begrotingsformat (Partner 9)'!W246+'Begrotingsformat (Partner 10)'!W246</f>
        <v>0</v>
      </c>
      <c r="X244" s="7"/>
      <c r="Y244" s="15"/>
      <c r="Z244" s="7"/>
      <c r="AA244" s="49"/>
      <c r="AB244" s="71"/>
      <c r="AD244" s="78" t="str">
        <f t="shared" si="138"/>
        <v>Activiteit 10.3, inzet eigen uren</v>
      </c>
      <c r="AE244" s="1"/>
      <c r="AF244" s="102">
        <f>'Begrotingsformat (Partner 1)'!AF246+'Begrotingsformat (Partner 2)'!AF246+'Begrotingsformat (Partner 3)'!AF246+'Begrotingsformat (Partner 4)'!AF246+'Begrotingsformat (Partner 5)'!AF246+'Begrotingsformat (Partner 6)'!AF246+'Begrotingsformat (Partner 7)'!AF246+'Begrotingsformat (Partner 8)'!AF246+'Begrotingsformat (Partner 9)'!AF246+'Begrotingsformat (Partner 10)'!AF246</f>
        <v>0</v>
      </c>
      <c r="AG244" s="103"/>
      <c r="AH244" s="14"/>
      <c r="AI244" s="142">
        <f>'Begrotingsformat (Partner 1)'!AI246+'Begrotingsformat (Partner 2)'!AI246+'Begrotingsformat (Partner 3)'!AI246+'Begrotingsformat (Partner 4)'!AI246+'Begrotingsformat (Partner 5)'!AI246+'Begrotingsformat (Partner 6)'!AI246+'Begrotingsformat (Partner 7)'!AI246+'Begrotingsformat (Partner 8)'!AI246+'Begrotingsformat (Partner 9)'!AI246+'Begrotingsformat (Partner 10)'!AI246</f>
        <v>0</v>
      </c>
      <c r="AJ244" s="7"/>
      <c r="AK244" s="15"/>
      <c r="AL244" s="7"/>
      <c r="AM244" s="49"/>
      <c r="AN244" s="71"/>
      <c r="AP244" s="78" t="str">
        <f t="shared" si="139"/>
        <v>Activiteit 10.3, inzet eigen uren</v>
      </c>
      <c r="AQ244" s="1"/>
      <c r="AR244" s="102">
        <f>'Begrotingsformat (Partner 1)'!AR246+'Begrotingsformat (Partner 2)'!AR246+'Begrotingsformat (Partner 3)'!AR246+'Begrotingsformat (Partner 4)'!AR246+'Begrotingsformat (Partner 5)'!AR246+'Begrotingsformat (Partner 6)'!AR246+'Begrotingsformat (Partner 7)'!AR246+'Begrotingsformat (Partner 8)'!AR246+'Begrotingsformat (Partner 9)'!AR246+'Begrotingsformat (Partner 10)'!AR246</f>
        <v>0</v>
      </c>
      <c r="AS244" s="103"/>
      <c r="AT244" s="14"/>
      <c r="AU244" s="142">
        <f>'Begrotingsformat (Partner 1)'!AU246+'Begrotingsformat (Partner 2)'!AU246+'Begrotingsformat (Partner 3)'!AU246+'Begrotingsformat (Partner 4)'!AU246+'Begrotingsformat (Partner 5)'!AU246+'Begrotingsformat (Partner 6)'!AU246+'Begrotingsformat (Partner 7)'!AU246+'Begrotingsformat (Partner 8)'!AU246+'Begrotingsformat (Partner 9)'!AU246+'Begrotingsformat (Partner 10)'!AU246</f>
        <v>0</v>
      </c>
      <c r="AV244" s="7"/>
      <c r="AW244" s="15"/>
      <c r="AX244" s="7"/>
      <c r="AY244" s="49"/>
      <c r="AZ244" s="71"/>
    </row>
    <row r="245" spans="3:52" s="2" customFormat="1" x14ac:dyDescent="0.2">
      <c r="C245" s="78" t="s">
        <v>109</v>
      </c>
      <c r="D245" s="109">
        <f t="shared" si="135"/>
        <v>0</v>
      </c>
      <c r="F245" s="78" t="str">
        <f t="shared" si="136"/>
        <v>Activiteit 10.4, inzet eigen uren</v>
      </c>
      <c r="G245" s="1"/>
      <c r="H245" s="102">
        <f>'Begrotingsformat (Partner 1)'!H247+'Begrotingsformat (Partner 2)'!H247+'Begrotingsformat (Partner 3)'!H247+'Begrotingsformat (Partner 4)'!H247+'Begrotingsformat (Partner 5)'!H247+'Begrotingsformat (Partner 6)'!H247+'Begrotingsformat (Partner 7)'!H247+'Begrotingsformat (Partner 8)'!H247+'Begrotingsformat (Partner 9)'!H247+'Begrotingsformat (Partner 10)'!H247</f>
        <v>0</v>
      </c>
      <c r="I245" s="103"/>
      <c r="J245" s="4"/>
      <c r="K245" s="142">
        <f>'Begrotingsformat (Partner 1)'!K247+'Begrotingsformat (Partner 2)'!K247+'Begrotingsformat (Partner 3)'!K247+'Begrotingsformat (Partner 4)'!K247+'Begrotingsformat (Partner 5)'!K247+'Begrotingsformat (Partner 6)'!K247+'Begrotingsformat (Partner 7)'!K247+'Begrotingsformat (Partner 8)'!K247+'Begrotingsformat (Partner 9)'!K247+'Begrotingsformat (Partner 10)'!K247</f>
        <v>0</v>
      </c>
      <c r="L245" s="7"/>
      <c r="M245" s="15"/>
      <c r="N245" s="7"/>
      <c r="O245" s="49"/>
      <c r="P245" s="71"/>
      <c r="R245" s="78" t="str">
        <f t="shared" si="137"/>
        <v>Activiteit 10.4, inzet eigen uren</v>
      </c>
      <c r="S245" s="1"/>
      <c r="T245" s="102">
        <f>'Begrotingsformat (Partner 1)'!T247+'Begrotingsformat (Partner 2)'!T247+'Begrotingsformat (Partner 3)'!T247+'Begrotingsformat (Partner 4)'!T247+'Begrotingsformat (Partner 5)'!T247+'Begrotingsformat (Partner 6)'!T247+'Begrotingsformat (Partner 7)'!T247+'Begrotingsformat (Partner 8)'!T247+'Begrotingsformat (Partner 9)'!T247+'Begrotingsformat (Partner 10)'!T247</f>
        <v>0</v>
      </c>
      <c r="U245" s="103"/>
      <c r="V245" s="4"/>
      <c r="W245" s="142">
        <f>'Begrotingsformat (Partner 1)'!W247+'Begrotingsformat (Partner 2)'!W247+'Begrotingsformat (Partner 3)'!W247+'Begrotingsformat (Partner 4)'!W247+'Begrotingsformat (Partner 5)'!W247+'Begrotingsformat (Partner 6)'!W247+'Begrotingsformat (Partner 7)'!W247+'Begrotingsformat (Partner 8)'!W247+'Begrotingsformat (Partner 9)'!W247+'Begrotingsformat (Partner 10)'!W247</f>
        <v>0</v>
      </c>
      <c r="X245" s="7"/>
      <c r="Y245" s="15"/>
      <c r="Z245" s="7"/>
      <c r="AA245" s="49"/>
      <c r="AB245" s="71"/>
      <c r="AD245" s="78" t="str">
        <f t="shared" si="138"/>
        <v>Activiteit 10.4, inzet eigen uren</v>
      </c>
      <c r="AE245" s="1"/>
      <c r="AF245" s="102">
        <f>'Begrotingsformat (Partner 1)'!AF247+'Begrotingsformat (Partner 2)'!AF247+'Begrotingsformat (Partner 3)'!AF247+'Begrotingsformat (Partner 4)'!AF247+'Begrotingsformat (Partner 5)'!AF247+'Begrotingsformat (Partner 6)'!AF247+'Begrotingsformat (Partner 7)'!AF247+'Begrotingsformat (Partner 8)'!AF247+'Begrotingsformat (Partner 9)'!AF247+'Begrotingsformat (Partner 10)'!AF247</f>
        <v>0</v>
      </c>
      <c r="AG245" s="103"/>
      <c r="AH245" s="4"/>
      <c r="AI245" s="142">
        <f>'Begrotingsformat (Partner 1)'!AI247+'Begrotingsformat (Partner 2)'!AI247+'Begrotingsformat (Partner 3)'!AI247+'Begrotingsformat (Partner 4)'!AI247+'Begrotingsformat (Partner 5)'!AI247+'Begrotingsformat (Partner 6)'!AI247+'Begrotingsformat (Partner 7)'!AI247+'Begrotingsformat (Partner 8)'!AI247+'Begrotingsformat (Partner 9)'!AI247+'Begrotingsformat (Partner 10)'!AI247</f>
        <v>0</v>
      </c>
      <c r="AJ245" s="7"/>
      <c r="AK245" s="15"/>
      <c r="AL245" s="7"/>
      <c r="AM245" s="49"/>
      <c r="AN245" s="71"/>
      <c r="AP245" s="78" t="str">
        <f t="shared" si="139"/>
        <v>Activiteit 10.4, inzet eigen uren</v>
      </c>
      <c r="AQ245" s="1"/>
      <c r="AR245" s="102">
        <f>'Begrotingsformat (Partner 1)'!AR247+'Begrotingsformat (Partner 2)'!AR247+'Begrotingsformat (Partner 3)'!AR247+'Begrotingsformat (Partner 4)'!AR247+'Begrotingsformat (Partner 5)'!AR247+'Begrotingsformat (Partner 6)'!AR247+'Begrotingsformat (Partner 7)'!AR247+'Begrotingsformat (Partner 8)'!AR247+'Begrotingsformat (Partner 9)'!AR247+'Begrotingsformat (Partner 10)'!AR247</f>
        <v>0</v>
      </c>
      <c r="AS245" s="103"/>
      <c r="AT245" s="4"/>
      <c r="AU245" s="142">
        <f>'Begrotingsformat (Partner 1)'!AU247+'Begrotingsformat (Partner 2)'!AU247+'Begrotingsformat (Partner 3)'!AU247+'Begrotingsformat (Partner 4)'!AU247+'Begrotingsformat (Partner 5)'!AU247+'Begrotingsformat (Partner 6)'!AU247+'Begrotingsformat (Partner 7)'!AU247+'Begrotingsformat (Partner 8)'!AU247+'Begrotingsformat (Partner 9)'!AU247+'Begrotingsformat (Partner 10)'!AU247</f>
        <v>0</v>
      </c>
      <c r="AV245" s="7"/>
      <c r="AW245" s="15"/>
      <c r="AX245" s="7"/>
      <c r="AY245" s="49"/>
      <c r="AZ245" s="71"/>
    </row>
    <row r="246" spans="3:52" s="2" customFormat="1" ht="4.5" customHeight="1" x14ac:dyDescent="0.2">
      <c r="C246" s="78"/>
      <c r="D246" s="110"/>
      <c r="F246" s="78"/>
      <c r="G246" s="6"/>
      <c r="H246" s="6"/>
      <c r="I246" s="6"/>
      <c r="J246" s="6"/>
      <c r="K246" s="84"/>
      <c r="L246" s="6"/>
      <c r="M246" s="6"/>
      <c r="N246" s="6"/>
      <c r="O246" s="50"/>
      <c r="P246" s="71"/>
      <c r="R246" s="78"/>
      <c r="S246" s="6"/>
      <c r="T246" s="6"/>
      <c r="U246" s="6"/>
      <c r="V246" s="6"/>
      <c r="W246" s="84"/>
      <c r="X246" s="6"/>
      <c r="Y246" s="6"/>
      <c r="Z246" s="6"/>
      <c r="AA246" s="50"/>
      <c r="AB246" s="71"/>
      <c r="AD246" s="78"/>
      <c r="AE246" s="6"/>
      <c r="AF246" s="6"/>
      <c r="AG246" s="6"/>
      <c r="AH246" s="6"/>
      <c r="AI246" s="84"/>
      <c r="AJ246" s="6"/>
      <c r="AK246" s="6"/>
      <c r="AL246" s="6"/>
      <c r="AM246" s="50"/>
      <c r="AN246" s="71"/>
      <c r="AP246" s="78"/>
      <c r="AQ246" s="6"/>
      <c r="AR246" s="6"/>
      <c r="AS246" s="6"/>
      <c r="AT246" s="6"/>
      <c r="AU246" s="84"/>
      <c r="AV246" s="6"/>
      <c r="AW246" s="6"/>
      <c r="AX246" s="6"/>
      <c r="AY246" s="50"/>
      <c r="AZ246" s="71"/>
    </row>
    <row r="247" spans="3:52" s="2" customFormat="1" x14ac:dyDescent="0.2">
      <c r="C247" s="78"/>
      <c r="D247" s="111">
        <f>SUM(D242:D245)</f>
        <v>0</v>
      </c>
      <c r="F247" s="78"/>
      <c r="J247" s="85" t="s">
        <v>26</v>
      </c>
      <c r="K247" s="87">
        <f>SUM(K242:K245)</f>
        <v>0</v>
      </c>
      <c r="L247" s="66"/>
      <c r="M247" s="17" t="e">
        <f>SUM(M84:M244)</f>
        <v>#REF!</v>
      </c>
      <c r="N247" s="66"/>
      <c r="O247" s="47"/>
      <c r="P247" s="71"/>
      <c r="R247" s="78"/>
      <c r="V247" s="85" t="s">
        <v>26</v>
      </c>
      <c r="W247" s="87">
        <f>SUM(W242:W245)</f>
        <v>0</v>
      </c>
      <c r="X247" s="66"/>
      <c r="Y247" s="17" t="e">
        <f>SUM(Y84:Y244)</f>
        <v>#REF!</v>
      </c>
      <c r="Z247" s="66"/>
      <c r="AA247" s="47"/>
      <c r="AB247" s="71"/>
      <c r="AD247" s="78"/>
      <c r="AH247" s="85" t="s">
        <v>26</v>
      </c>
      <c r="AI247" s="87">
        <f>SUM(AI242:AI245)</f>
        <v>0</v>
      </c>
      <c r="AJ247" s="66"/>
      <c r="AK247" s="17" t="e">
        <f>SUM(AK84:AK244)</f>
        <v>#REF!</v>
      </c>
      <c r="AL247" s="66"/>
      <c r="AM247" s="47"/>
      <c r="AN247" s="71"/>
      <c r="AP247" s="78"/>
      <c r="AT247" s="85" t="s">
        <v>26</v>
      </c>
      <c r="AU247" s="87">
        <f>SUM(AU242:AU245)</f>
        <v>0</v>
      </c>
      <c r="AV247" s="66"/>
      <c r="AW247" s="17" t="e">
        <f>SUM(AW84:AW244)</f>
        <v>#REF!</v>
      </c>
      <c r="AX247" s="66"/>
      <c r="AY247" s="47"/>
      <c r="AZ247" s="71"/>
    </row>
    <row r="248" spans="3:52" s="2" customFormat="1" x14ac:dyDescent="0.2">
      <c r="C248" s="78"/>
      <c r="D248" s="117"/>
      <c r="F248" s="78"/>
      <c r="G248" s="9" t="s">
        <v>21</v>
      </c>
      <c r="H248" s="9" t="s">
        <v>188</v>
      </c>
      <c r="I248" s="9" t="s">
        <v>189</v>
      </c>
      <c r="J248" s="4"/>
      <c r="K248" s="10"/>
      <c r="L248" s="10"/>
      <c r="M248" s="10"/>
      <c r="N248" s="10"/>
      <c r="O248" s="47"/>
      <c r="P248" s="71"/>
      <c r="R248" s="78"/>
      <c r="S248" s="9" t="s">
        <v>21</v>
      </c>
      <c r="T248" s="9" t="s">
        <v>188</v>
      </c>
      <c r="U248" s="9" t="s">
        <v>189</v>
      </c>
      <c r="V248" s="4"/>
      <c r="W248" s="10"/>
      <c r="X248" s="10"/>
      <c r="Y248" s="10"/>
      <c r="Z248" s="10"/>
      <c r="AA248" s="47"/>
      <c r="AB248" s="71"/>
      <c r="AD248" s="78"/>
      <c r="AE248" s="9" t="s">
        <v>21</v>
      </c>
      <c r="AF248" s="9" t="s">
        <v>188</v>
      </c>
      <c r="AG248" s="9" t="s">
        <v>189</v>
      </c>
      <c r="AH248" s="4"/>
      <c r="AI248" s="10"/>
      <c r="AJ248" s="10"/>
      <c r="AK248" s="10"/>
      <c r="AL248" s="10"/>
      <c r="AM248" s="47"/>
      <c r="AN248" s="71"/>
      <c r="AP248" s="78"/>
      <c r="AQ248" s="9" t="s">
        <v>21</v>
      </c>
      <c r="AR248" s="9" t="s">
        <v>188</v>
      </c>
      <c r="AS248" s="9" t="s">
        <v>189</v>
      </c>
      <c r="AT248" s="4"/>
      <c r="AU248" s="10"/>
      <c r="AV248" s="10"/>
      <c r="AW248" s="10"/>
      <c r="AX248" s="10"/>
      <c r="AY248" s="47"/>
      <c r="AZ248" s="71"/>
    </row>
    <row r="249" spans="3:52" s="2" customFormat="1" x14ac:dyDescent="0.2">
      <c r="C249" s="78" t="s">
        <v>175</v>
      </c>
      <c r="D249" s="109">
        <f>K249+W249+AI249+AU249</f>
        <v>0</v>
      </c>
      <c r="F249" s="78" t="str">
        <f>$C249</f>
        <v>Activiteit 10.1, inhuur</v>
      </c>
      <c r="G249" s="1"/>
      <c r="H249" s="102">
        <f>'Begrotingsformat (Partner 1)'!H251+'Begrotingsformat (Partner 2)'!H251+'Begrotingsformat (Partner 3)'!H251+'Begrotingsformat (Partner 4)'!H251+'Begrotingsformat (Partner 5)'!H251+'Begrotingsformat (Partner 6)'!H251+'Begrotingsformat (Partner 7)'!H251+'Begrotingsformat (Partner 8)'!H251+'Begrotingsformat (Partner 9)'!H251+'Begrotingsformat (Partner 10)'!H251</f>
        <v>0</v>
      </c>
      <c r="I249" s="103"/>
      <c r="J249" s="4"/>
      <c r="K249" s="142">
        <f>'Begrotingsformat (Partner 1)'!K251+'Begrotingsformat (Partner 2)'!K251+'Begrotingsformat (Partner 3)'!K251+'Begrotingsformat (Partner 4)'!K251+'Begrotingsformat (Partner 5)'!K251+'Begrotingsformat (Partner 6)'!K251+'Begrotingsformat (Partner 7)'!K251+'Begrotingsformat (Partner 8)'!K251+'Begrotingsformat (Partner 9)'!K251+'Begrotingsformat (Partner 10)'!K251</f>
        <v>0</v>
      </c>
      <c r="L249" s="7"/>
      <c r="M249" s="15"/>
      <c r="N249" s="7"/>
      <c r="O249" s="49"/>
      <c r="P249" s="71"/>
      <c r="R249" s="78" t="str">
        <f>$C249</f>
        <v>Activiteit 10.1, inhuur</v>
      </c>
      <c r="S249" s="1"/>
      <c r="T249" s="102">
        <f>'Begrotingsformat (Partner 1)'!T251+'Begrotingsformat (Partner 2)'!T251+'Begrotingsformat (Partner 3)'!T251+'Begrotingsformat (Partner 4)'!T251+'Begrotingsformat (Partner 5)'!T251+'Begrotingsformat (Partner 6)'!T251+'Begrotingsformat (Partner 7)'!T251+'Begrotingsformat (Partner 8)'!T251+'Begrotingsformat (Partner 9)'!T251+'Begrotingsformat (Partner 10)'!T251</f>
        <v>0</v>
      </c>
      <c r="U249" s="103"/>
      <c r="V249" s="4"/>
      <c r="W249" s="142">
        <f>'Begrotingsformat (Partner 1)'!W251+'Begrotingsformat (Partner 2)'!W251+'Begrotingsformat (Partner 3)'!W251+'Begrotingsformat (Partner 4)'!W251+'Begrotingsformat (Partner 5)'!W251+'Begrotingsformat (Partner 6)'!W251+'Begrotingsformat (Partner 7)'!W251+'Begrotingsformat (Partner 8)'!W251+'Begrotingsformat (Partner 9)'!W251+'Begrotingsformat (Partner 10)'!W251</f>
        <v>0</v>
      </c>
      <c r="X249" s="7"/>
      <c r="Y249" s="15"/>
      <c r="Z249" s="7"/>
      <c r="AA249" s="49"/>
      <c r="AB249" s="71"/>
      <c r="AD249" s="78" t="str">
        <f>$C249</f>
        <v>Activiteit 10.1, inhuur</v>
      </c>
      <c r="AE249" s="1"/>
      <c r="AF249" s="102">
        <f>'Begrotingsformat (Partner 1)'!AF251+'Begrotingsformat (Partner 2)'!AF251+'Begrotingsformat (Partner 3)'!AF251+'Begrotingsformat (Partner 4)'!AF251+'Begrotingsformat (Partner 5)'!AF251+'Begrotingsformat (Partner 6)'!AF251+'Begrotingsformat (Partner 7)'!AF251+'Begrotingsformat (Partner 8)'!AF251+'Begrotingsformat (Partner 9)'!AF251+'Begrotingsformat (Partner 10)'!AF251</f>
        <v>0</v>
      </c>
      <c r="AG249" s="103"/>
      <c r="AH249" s="4"/>
      <c r="AI249" s="142">
        <f>'Begrotingsformat (Partner 1)'!AI251+'Begrotingsformat (Partner 2)'!AI251+'Begrotingsformat (Partner 3)'!AI251+'Begrotingsformat (Partner 4)'!AI251+'Begrotingsformat (Partner 5)'!AI251+'Begrotingsformat (Partner 6)'!AI251+'Begrotingsformat (Partner 7)'!AI251+'Begrotingsformat (Partner 8)'!AI251+'Begrotingsformat (Partner 9)'!AI251+'Begrotingsformat (Partner 10)'!AI251</f>
        <v>0</v>
      </c>
      <c r="AJ249" s="7"/>
      <c r="AK249" s="15"/>
      <c r="AL249" s="7"/>
      <c r="AM249" s="49"/>
      <c r="AN249" s="71"/>
      <c r="AP249" s="78" t="str">
        <f>$C249</f>
        <v>Activiteit 10.1, inhuur</v>
      </c>
      <c r="AQ249" s="1"/>
      <c r="AR249" s="102">
        <f>'Begrotingsformat (Partner 1)'!AR251+'Begrotingsformat (Partner 2)'!AR251+'Begrotingsformat (Partner 3)'!AR251+'Begrotingsformat (Partner 4)'!AR251+'Begrotingsformat (Partner 5)'!AR251+'Begrotingsformat (Partner 6)'!AR251+'Begrotingsformat (Partner 7)'!AR251+'Begrotingsformat (Partner 8)'!AR251+'Begrotingsformat (Partner 9)'!AR251+'Begrotingsformat (Partner 10)'!AR251</f>
        <v>0</v>
      </c>
      <c r="AS249" s="103"/>
      <c r="AT249" s="4"/>
      <c r="AU249" s="142">
        <f>'Begrotingsformat (Partner 1)'!AU251+'Begrotingsformat (Partner 2)'!AU251+'Begrotingsformat (Partner 3)'!AU251+'Begrotingsformat (Partner 4)'!AU251+'Begrotingsformat (Partner 5)'!AU251+'Begrotingsformat (Partner 6)'!AU251+'Begrotingsformat (Partner 7)'!AU251+'Begrotingsformat (Partner 8)'!AU251+'Begrotingsformat (Partner 9)'!AU251+'Begrotingsformat (Partner 10)'!AU251</f>
        <v>0</v>
      </c>
      <c r="AV249" s="7"/>
      <c r="AW249" s="15"/>
      <c r="AX249" s="7"/>
      <c r="AY249" s="49"/>
      <c r="AZ249" s="71"/>
    </row>
    <row r="250" spans="3:52" s="2" customFormat="1" x14ac:dyDescent="0.2">
      <c r="C250" s="78" t="s">
        <v>176</v>
      </c>
      <c r="D250" s="109">
        <f t="shared" ref="D250:D252" si="140">K250+W250+AI250+AU250</f>
        <v>0</v>
      </c>
      <c r="F250" s="78" t="str">
        <f t="shared" ref="F250:F252" si="141">$C250</f>
        <v>Activiteit 10.2, inhuur</v>
      </c>
      <c r="G250" s="1"/>
      <c r="H250" s="102">
        <f>'Begrotingsformat (Partner 1)'!H252+'Begrotingsformat (Partner 2)'!H252+'Begrotingsformat (Partner 3)'!H252+'Begrotingsformat (Partner 4)'!H252+'Begrotingsformat (Partner 5)'!H252+'Begrotingsformat (Partner 6)'!H252+'Begrotingsformat (Partner 7)'!H252+'Begrotingsformat (Partner 8)'!H252+'Begrotingsformat (Partner 9)'!H252+'Begrotingsformat (Partner 10)'!H252</f>
        <v>0</v>
      </c>
      <c r="I250" s="103"/>
      <c r="J250" s="4"/>
      <c r="K250" s="142">
        <f>'Begrotingsformat (Partner 1)'!K252+'Begrotingsformat (Partner 2)'!K252+'Begrotingsformat (Partner 3)'!K252+'Begrotingsformat (Partner 4)'!K252+'Begrotingsformat (Partner 5)'!K252+'Begrotingsformat (Partner 6)'!K252+'Begrotingsformat (Partner 7)'!K252+'Begrotingsformat (Partner 8)'!K252+'Begrotingsformat (Partner 9)'!K252+'Begrotingsformat (Partner 10)'!K252</f>
        <v>0</v>
      </c>
      <c r="L250" s="7"/>
      <c r="M250" s="15"/>
      <c r="N250" s="7"/>
      <c r="O250" s="49"/>
      <c r="P250" s="71"/>
      <c r="R250" s="78" t="str">
        <f t="shared" ref="R250:R252" si="142">$C250</f>
        <v>Activiteit 10.2, inhuur</v>
      </c>
      <c r="S250" s="1"/>
      <c r="T250" s="102">
        <f>'Begrotingsformat (Partner 1)'!T252+'Begrotingsformat (Partner 2)'!T252+'Begrotingsformat (Partner 3)'!T252+'Begrotingsformat (Partner 4)'!T252+'Begrotingsformat (Partner 5)'!T252+'Begrotingsformat (Partner 6)'!T252+'Begrotingsformat (Partner 7)'!T252+'Begrotingsformat (Partner 8)'!T252+'Begrotingsformat (Partner 9)'!T252+'Begrotingsformat (Partner 10)'!T252</f>
        <v>0</v>
      </c>
      <c r="U250" s="103"/>
      <c r="V250" s="4"/>
      <c r="W250" s="142">
        <f>'Begrotingsformat (Partner 1)'!W252+'Begrotingsformat (Partner 2)'!W252+'Begrotingsformat (Partner 3)'!W252+'Begrotingsformat (Partner 4)'!W252+'Begrotingsformat (Partner 5)'!W252+'Begrotingsformat (Partner 6)'!W252+'Begrotingsformat (Partner 7)'!W252+'Begrotingsformat (Partner 8)'!W252+'Begrotingsformat (Partner 9)'!W252+'Begrotingsformat (Partner 10)'!W252</f>
        <v>0</v>
      </c>
      <c r="X250" s="7"/>
      <c r="Y250" s="15"/>
      <c r="Z250" s="7"/>
      <c r="AA250" s="49"/>
      <c r="AB250" s="71"/>
      <c r="AD250" s="78" t="str">
        <f t="shared" ref="AD250:AD252" si="143">$C250</f>
        <v>Activiteit 10.2, inhuur</v>
      </c>
      <c r="AE250" s="1"/>
      <c r="AF250" s="102">
        <f>'Begrotingsformat (Partner 1)'!AF252+'Begrotingsformat (Partner 2)'!AF252+'Begrotingsformat (Partner 3)'!AF252+'Begrotingsformat (Partner 4)'!AF252+'Begrotingsformat (Partner 5)'!AF252+'Begrotingsformat (Partner 6)'!AF252+'Begrotingsformat (Partner 7)'!AF252+'Begrotingsformat (Partner 8)'!AF252+'Begrotingsformat (Partner 9)'!AF252+'Begrotingsformat (Partner 10)'!AF252</f>
        <v>0</v>
      </c>
      <c r="AG250" s="103"/>
      <c r="AH250" s="4"/>
      <c r="AI250" s="142">
        <f>'Begrotingsformat (Partner 1)'!AI252+'Begrotingsformat (Partner 2)'!AI252+'Begrotingsformat (Partner 3)'!AI252+'Begrotingsformat (Partner 4)'!AI252+'Begrotingsformat (Partner 5)'!AI252+'Begrotingsformat (Partner 6)'!AI252+'Begrotingsformat (Partner 7)'!AI252+'Begrotingsformat (Partner 8)'!AI252+'Begrotingsformat (Partner 9)'!AI252+'Begrotingsformat (Partner 10)'!AI252</f>
        <v>0</v>
      </c>
      <c r="AJ250" s="7"/>
      <c r="AK250" s="15"/>
      <c r="AL250" s="7"/>
      <c r="AM250" s="49"/>
      <c r="AN250" s="71"/>
      <c r="AP250" s="78" t="str">
        <f t="shared" ref="AP250:AP252" si="144">$C250</f>
        <v>Activiteit 10.2, inhuur</v>
      </c>
      <c r="AQ250" s="1"/>
      <c r="AR250" s="102">
        <f>'Begrotingsformat (Partner 1)'!AR252+'Begrotingsformat (Partner 2)'!AR252+'Begrotingsformat (Partner 3)'!AR252+'Begrotingsformat (Partner 4)'!AR252+'Begrotingsformat (Partner 5)'!AR252+'Begrotingsformat (Partner 6)'!AR252+'Begrotingsformat (Partner 7)'!AR252+'Begrotingsformat (Partner 8)'!AR252+'Begrotingsformat (Partner 9)'!AR252+'Begrotingsformat (Partner 10)'!AR252</f>
        <v>0</v>
      </c>
      <c r="AS250" s="103"/>
      <c r="AT250" s="4"/>
      <c r="AU250" s="142">
        <f>'Begrotingsformat (Partner 1)'!AU252+'Begrotingsformat (Partner 2)'!AU252+'Begrotingsformat (Partner 3)'!AU252+'Begrotingsformat (Partner 4)'!AU252+'Begrotingsformat (Partner 5)'!AU252+'Begrotingsformat (Partner 6)'!AU252+'Begrotingsformat (Partner 7)'!AU252+'Begrotingsformat (Partner 8)'!AU252+'Begrotingsformat (Partner 9)'!AU252+'Begrotingsformat (Partner 10)'!AU252</f>
        <v>0</v>
      </c>
      <c r="AV250" s="7"/>
      <c r="AW250" s="15"/>
      <c r="AX250" s="7"/>
      <c r="AY250" s="49"/>
      <c r="AZ250" s="71"/>
    </row>
    <row r="251" spans="3:52" s="2" customFormat="1" x14ac:dyDescent="0.2">
      <c r="C251" s="78" t="s">
        <v>177</v>
      </c>
      <c r="D251" s="109">
        <f t="shared" si="140"/>
        <v>0</v>
      </c>
      <c r="F251" s="78" t="str">
        <f t="shared" si="141"/>
        <v>Activiteit 10.3, inhuur</v>
      </c>
      <c r="G251" s="1"/>
      <c r="H251" s="102">
        <f>'Begrotingsformat (Partner 1)'!H253+'Begrotingsformat (Partner 2)'!H253+'Begrotingsformat (Partner 3)'!H253+'Begrotingsformat (Partner 4)'!H253+'Begrotingsformat (Partner 5)'!H253+'Begrotingsformat (Partner 6)'!H253+'Begrotingsformat (Partner 7)'!H253+'Begrotingsformat (Partner 8)'!H253+'Begrotingsformat (Partner 9)'!H253+'Begrotingsformat (Partner 10)'!H253</f>
        <v>0</v>
      </c>
      <c r="I251" s="103"/>
      <c r="J251" s="4"/>
      <c r="K251" s="142">
        <f>'Begrotingsformat (Partner 1)'!K253+'Begrotingsformat (Partner 2)'!K253+'Begrotingsformat (Partner 3)'!K253+'Begrotingsformat (Partner 4)'!K253+'Begrotingsformat (Partner 5)'!K253+'Begrotingsformat (Partner 6)'!K253+'Begrotingsformat (Partner 7)'!K253+'Begrotingsformat (Partner 8)'!K253+'Begrotingsformat (Partner 9)'!K253+'Begrotingsformat (Partner 10)'!K253</f>
        <v>0</v>
      </c>
      <c r="L251" s="7"/>
      <c r="M251" s="15"/>
      <c r="N251" s="7"/>
      <c r="O251" s="49"/>
      <c r="P251" s="71"/>
      <c r="R251" s="78" t="str">
        <f t="shared" si="142"/>
        <v>Activiteit 10.3, inhuur</v>
      </c>
      <c r="S251" s="1"/>
      <c r="T251" s="102">
        <f>'Begrotingsformat (Partner 1)'!T253+'Begrotingsformat (Partner 2)'!T253+'Begrotingsformat (Partner 3)'!T253+'Begrotingsformat (Partner 4)'!T253+'Begrotingsformat (Partner 5)'!T253+'Begrotingsformat (Partner 6)'!T253+'Begrotingsformat (Partner 7)'!T253+'Begrotingsformat (Partner 8)'!T253+'Begrotingsformat (Partner 9)'!T253+'Begrotingsformat (Partner 10)'!T253</f>
        <v>0</v>
      </c>
      <c r="U251" s="103"/>
      <c r="V251" s="4"/>
      <c r="W251" s="142">
        <f>'Begrotingsformat (Partner 1)'!W253+'Begrotingsformat (Partner 2)'!W253+'Begrotingsformat (Partner 3)'!W253+'Begrotingsformat (Partner 4)'!W253+'Begrotingsformat (Partner 5)'!W253+'Begrotingsformat (Partner 6)'!W253+'Begrotingsformat (Partner 7)'!W253+'Begrotingsformat (Partner 8)'!W253+'Begrotingsformat (Partner 9)'!W253+'Begrotingsformat (Partner 10)'!W253</f>
        <v>0</v>
      </c>
      <c r="X251" s="7"/>
      <c r="Y251" s="15"/>
      <c r="Z251" s="7"/>
      <c r="AA251" s="49"/>
      <c r="AB251" s="71"/>
      <c r="AD251" s="78" t="str">
        <f t="shared" si="143"/>
        <v>Activiteit 10.3, inhuur</v>
      </c>
      <c r="AE251" s="1"/>
      <c r="AF251" s="102">
        <f>'Begrotingsformat (Partner 1)'!AF253+'Begrotingsformat (Partner 2)'!AF253+'Begrotingsformat (Partner 3)'!AF253+'Begrotingsformat (Partner 4)'!AF253+'Begrotingsformat (Partner 5)'!AF253+'Begrotingsformat (Partner 6)'!AF253+'Begrotingsformat (Partner 7)'!AF253+'Begrotingsformat (Partner 8)'!AF253+'Begrotingsformat (Partner 9)'!AF253+'Begrotingsformat (Partner 10)'!AF253</f>
        <v>0</v>
      </c>
      <c r="AG251" s="103"/>
      <c r="AH251" s="4"/>
      <c r="AI251" s="142">
        <f>'Begrotingsformat (Partner 1)'!AI253+'Begrotingsformat (Partner 2)'!AI253+'Begrotingsformat (Partner 3)'!AI253+'Begrotingsformat (Partner 4)'!AI253+'Begrotingsformat (Partner 5)'!AI253+'Begrotingsformat (Partner 6)'!AI253+'Begrotingsformat (Partner 7)'!AI253+'Begrotingsformat (Partner 8)'!AI253+'Begrotingsformat (Partner 9)'!AI253+'Begrotingsformat (Partner 10)'!AI253</f>
        <v>0</v>
      </c>
      <c r="AJ251" s="7"/>
      <c r="AK251" s="15"/>
      <c r="AL251" s="7"/>
      <c r="AM251" s="49"/>
      <c r="AN251" s="71"/>
      <c r="AP251" s="78" t="str">
        <f t="shared" si="144"/>
        <v>Activiteit 10.3, inhuur</v>
      </c>
      <c r="AQ251" s="1"/>
      <c r="AR251" s="102">
        <f>'Begrotingsformat (Partner 1)'!AR253+'Begrotingsformat (Partner 2)'!AR253+'Begrotingsformat (Partner 3)'!AR253+'Begrotingsformat (Partner 4)'!AR253+'Begrotingsformat (Partner 5)'!AR253+'Begrotingsformat (Partner 6)'!AR253+'Begrotingsformat (Partner 7)'!AR253+'Begrotingsformat (Partner 8)'!AR253+'Begrotingsformat (Partner 9)'!AR253+'Begrotingsformat (Partner 10)'!AR253</f>
        <v>0</v>
      </c>
      <c r="AS251" s="103"/>
      <c r="AT251" s="4"/>
      <c r="AU251" s="142">
        <f>'Begrotingsformat (Partner 1)'!AU253+'Begrotingsformat (Partner 2)'!AU253+'Begrotingsformat (Partner 3)'!AU253+'Begrotingsformat (Partner 4)'!AU253+'Begrotingsformat (Partner 5)'!AU253+'Begrotingsformat (Partner 6)'!AU253+'Begrotingsformat (Partner 7)'!AU253+'Begrotingsformat (Partner 8)'!AU253+'Begrotingsformat (Partner 9)'!AU253+'Begrotingsformat (Partner 10)'!AU253</f>
        <v>0</v>
      </c>
      <c r="AV251" s="7"/>
      <c r="AW251" s="15"/>
      <c r="AX251" s="7"/>
      <c r="AY251" s="49"/>
      <c r="AZ251" s="71"/>
    </row>
    <row r="252" spans="3:52" s="2" customFormat="1" x14ac:dyDescent="0.2">
      <c r="C252" s="78" t="s">
        <v>178</v>
      </c>
      <c r="D252" s="109">
        <f t="shared" si="140"/>
        <v>0</v>
      </c>
      <c r="F252" s="78" t="str">
        <f t="shared" si="141"/>
        <v>Activiteit 10.4, inhuur</v>
      </c>
      <c r="G252" s="1"/>
      <c r="H252" s="102">
        <f>'Begrotingsformat (Partner 1)'!H254+'Begrotingsformat (Partner 2)'!H254+'Begrotingsformat (Partner 3)'!H254+'Begrotingsformat (Partner 4)'!H254+'Begrotingsformat (Partner 5)'!H254+'Begrotingsformat (Partner 6)'!H254+'Begrotingsformat (Partner 7)'!H254+'Begrotingsformat (Partner 8)'!H254+'Begrotingsformat (Partner 9)'!H254+'Begrotingsformat (Partner 10)'!H254</f>
        <v>0</v>
      </c>
      <c r="I252" s="103"/>
      <c r="J252" s="4"/>
      <c r="K252" s="142">
        <f>'Begrotingsformat (Partner 1)'!K254+'Begrotingsformat (Partner 2)'!K254+'Begrotingsformat (Partner 3)'!K254+'Begrotingsformat (Partner 4)'!K254+'Begrotingsformat (Partner 5)'!K254+'Begrotingsformat (Partner 6)'!K254+'Begrotingsformat (Partner 7)'!K254+'Begrotingsformat (Partner 8)'!K254+'Begrotingsformat (Partner 9)'!K254+'Begrotingsformat (Partner 10)'!K254</f>
        <v>0</v>
      </c>
      <c r="L252" s="7"/>
      <c r="M252" s="15"/>
      <c r="N252" s="7"/>
      <c r="O252" s="49"/>
      <c r="P252" s="71"/>
      <c r="R252" s="78" t="str">
        <f t="shared" si="142"/>
        <v>Activiteit 10.4, inhuur</v>
      </c>
      <c r="S252" s="1"/>
      <c r="T252" s="102">
        <f>'Begrotingsformat (Partner 1)'!T254+'Begrotingsformat (Partner 2)'!T254+'Begrotingsformat (Partner 3)'!T254+'Begrotingsformat (Partner 4)'!T254+'Begrotingsformat (Partner 5)'!T254+'Begrotingsformat (Partner 6)'!T254+'Begrotingsformat (Partner 7)'!T254+'Begrotingsformat (Partner 8)'!T254+'Begrotingsformat (Partner 9)'!T254+'Begrotingsformat (Partner 10)'!T254</f>
        <v>0</v>
      </c>
      <c r="U252" s="103"/>
      <c r="V252" s="4"/>
      <c r="W252" s="142">
        <f>'Begrotingsformat (Partner 1)'!W254+'Begrotingsformat (Partner 2)'!W254+'Begrotingsformat (Partner 3)'!W254+'Begrotingsformat (Partner 4)'!W254+'Begrotingsformat (Partner 5)'!W254+'Begrotingsformat (Partner 6)'!W254+'Begrotingsformat (Partner 7)'!W254+'Begrotingsformat (Partner 8)'!W254+'Begrotingsformat (Partner 9)'!W254+'Begrotingsformat (Partner 10)'!W254</f>
        <v>0</v>
      </c>
      <c r="X252" s="7"/>
      <c r="Y252" s="15"/>
      <c r="Z252" s="7"/>
      <c r="AA252" s="49"/>
      <c r="AB252" s="71"/>
      <c r="AD252" s="78" t="str">
        <f t="shared" si="143"/>
        <v>Activiteit 10.4, inhuur</v>
      </c>
      <c r="AE252" s="1"/>
      <c r="AF252" s="102">
        <f>'Begrotingsformat (Partner 1)'!AF254+'Begrotingsformat (Partner 2)'!AF254+'Begrotingsformat (Partner 3)'!AF254+'Begrotingsformat (Partner 4)'!AF254+'Begrotingsformat (Partner 5)'!AF254+'Begrotingsformat (Partner 6)'!AF254+'Begrotingsformat (Partner 7)'!AF254+'Begrotingsformat (Partner 8)'!AF254+'Begrotingsformat (Partner 9)'!AF254+'Begrotingsformat (Partner 10)'!AF254</f>
        <v>0</v>
      </c>
      <c r="AG252" s="103"/>
      <c r="AH252" s="4"/>
      <c r="AI252" s="142">
        <f>'Begrotingsformat (Partner 1)'!AI254+'Begrotingsformat (Partner 2)'!AI254+'Begrotingsformat (Partner 3)'!AI254+'Begrotingsformat (Partner 4)'!AI254+'Begrotingsformat (Partner 5)'!AI254+'Begrotingsformat (Partner 6)'!AI254+'Begrotingsformat (Partner 7)'!AI254+'Begrotingsformat (Partner 8)'!AI254+'Begrotingsformat (Partner 9)'!AI254+'Begrotingsformat (Partner 10)'!AI254</f>
        <v>0</v>
      </c>
      <c r="AJ252" s="7"/>
      <c r="AK252" s="15"/>
      <c r="AL252" s="7"/>
      <c r="AM252" s="49"/>
      <c r="AN252" s="71"/>
      <c r="AP252" s="78" t="str">
        <f t="shared" si="144"/>
        <v>Activiteit 10.4, inhuur</v>
      </c>
      <c r="AQ252" s="1"/>
      <c r="AR252" s="102">
        <f>'Begrotingsformat (Partner 1)'!AR254+'Begrotingsformat (Partner 2)'!AR254+'Begrotingsformat (Partner 3)'!AR254+'Begrotingsformat (Partner 4)'!AR254+'Begrotingsformat (Partner 5)'!AR254+'Begrotingsformat (Partner 6)'!AR254+'Begrotingsformat (Partner 7)'!AR254+'Begrotingsformat (Partner 8)'!AR254+'Begrotingsformat (Partner 9)'!AR254+'Begrotingsformat (Partner 10)'!AR254</f>
        <v>0</v>
      </c>
      <c r="AS252" s="103"/>
      <c r="AT252" s="4"/>
      <c r="AU252" s="142">
        <f>'Begrotingsformat (Partner 1)'!AU254+'Begrotingsformat (Partner 2)'!AU254+'Begrotingsformat (Partner 3)'!AU254+'Begrotingsformat (Partner 4)'!AU254+'Begrotingsformat (Partner 5)'!AU254+'Begrotingsformat (Partner 6)'!AU254+'Begrotingsformat (Partner 7)'!AU254+'Begrotingsformat (Partner 8)'!AU254+'Begrotingsformat (Partner 9)'!AU254+'Begrotingsformat (Partner 10)'!AU254</f>
        <v>0</v>
      </c>
      <c r="AV252" s="7"/>
      <c r="AW252" s="15"/>
      <c r="AX252" s="7"/>
      <c r="AY252" s="49"/>
      <c r="AZ252" s="71"/>
    </row>
    <row r="253" spans="3:52" s="2" customFormat="1" ht="4.1500000000000004" customHeight="1" x14ac:dyDescent="0.2">
      <c r="C253" s="75"/>
      <c r="D253" s="118"/>
      <c r="F253" s="75"/>
      <c r="J253" s="4"/>
      <c r="K253" s="7"/>
      <c r="L253" s="7"/>
      <c r="M253" s="7"/>
      <c r="N253" s="7"/>
      <c r="O253" s="47"/>
      <c r="P253" s="71"/>
      <c r="R253" s="75"/>
      <c r="V253" s="4"/>
      <c r="W253" s="7"/>
      <c r="X253" s="7"/>
      <c r="Y253" s="7"/>
      <c r="Z253" s="7"/>
      <c r="AA253" s="47"/>
      <c r="AB253" s="71"/>
      <c r="AD253" s="75"/>
      <c r="AH253" s="4"/>
      <c r="AI253" s="7"/>
      <c r="AJ253" s="7"/>
      <c r="AK253" s="7"/>
      <c r="AL253" s="7"/>
      <c r="AM253" s="47"/>
      <c r="AN253" s="71"/>
      <c r="AP253" s="75"/>
      <c r="AT253" s="4"/>
      <c r="AU253" s="7"/>
      <c r="AV253" s="7"/>
      <c r="AW253" s="7"/>
      <c r="AX253" s="7"/>
      <c r="AY253" s="47"/>
      <c r="AZ253" s="71"/>
    </row>
    <row r="254" spans="3:52" s="2" customFormat="1" x14ac:dyDescent="0.2">
      <c r="C254" s="75"/>
      <c r="D254" s="111">
        <f>SUM(D249:D252)</f>
        <v>0</v>
      </c>
      <c r="F254" s="75"/>
      <c r="J254" s="85" t="s">
        <v>26</v>
      </c>
      <c r="K254" s="87">
        <f>SUM(K249:K252)</f>
        <v>0</v>
      </c>
      <c r="L254" s="66"/>
      <c r="M254" s="17" t="e">
        <f>SUM(M242:M252)</f>
        <v>#REF!</v>
      </c>
      <c r="N254" s="66"/>
      <c r="O254" s="47"/>
      <c r="P254" s="71"/>
      <c r="R254" s="75"/>
      <c r="V254" s="85" t="s">
        <v>26</v>
      </c>
      <c r="W254" s="87">
        <f>SUM(W249:W252)</f>
        <v>0</v>
      </c>
      <c r="X254" s="66"/>
      <c r="Y254" s="17" t="e">
        <f>SUM(Y242:Y252)</f>
        <v>#REF!</v>
      </c>
      <c r="Z254" s="66"/>
      <c r="AA254" s="47"/>
      <c r="AB254" s="71"/>
      <c r="AD254" s="75"/>
      <c r="AH254" s="85" t="s">
        <v>26</v>
      </c>
      <c r="AI254" s="87">
        <f>SUM(AI249:AI252)</f>
        <v>0</v>
      </c>
      <c r="AJ254" s="66"/>
      <c r="AK254" s="17" t="e">
        <f>SUM(AK242:AK252)</f>
        <v>#REF!</v>
      </c>
      <c r="AL254" s="66"/>
      <c r="AM254" s="47"/>
      <c r="AN254" s="71"/>
      <c r="AP254" s="75"/>
      <c r="AT254" s="85" t="s">
        <v>26</v>
      </c>
      <c r="AU254" s="87">
        <f>SUM(AU249:AU252)</f>
        <v>0</v>
      </c>
      <c r="AV254" s="66"/>
      <c r="AW254" s="17" t="e">
        <f>SUM(AW242:AW252)</f>
        <v>#REF!</v>
      </c>
      <c r="AX254" s="66"/>
      <c r="AY254" s="47"/>
      <c r="AZ254" s="71"/>
    </row>
    <row r="255" spans="3:52" s="2" customFormat="1" x14ac:dyDescent="0.2">
      <c r="C255" s="75"/>
      <c r="D255" s="117"/>
      <c r="F255" s="75"/>
      <c r="G255" s="92" t="s">
        <v>21</v>
      </c>
      <c r="H255" s="2" t="s">
        <v>22</v>
      </c>
      <c r="I255" s="2" t="s">
        <v>59</v>
      </c>
      <c r="J255" s="4"/>
      <c r="K255" s="10"/>
      <c r="L255" s="66"/>
      <c r="M255" s="17"/>
      <c r="N255" s="66"/>
      <c r="O255" s="47"/>
      <c r="P255" s="71"/>
      <c r="R255" s="75"/>
      <c r="S255" s="92" t="s">
        <v>21</v>
      </c>
      <c r="T255" s="2" t="s">
        <v>22</v>
      </c>
      <c r="U255" s="2" t="s">
        <v>59</v>
      </c>
      <c r="V255" s="4"/>
      <c r="W255" s="10"/>
      <c r="X255" s="66"/>
      <c r="Y255" s="17"/>
      <c r="Z255" s="66"/>
      <c r="AA255" s="47"/>
      <c r="AB255" s="71"/>
      <c r="AD255" s="75"/>
      <c r="AE255" s="92" t="s">
        <v>21</v>
      </c>
      <c r="AF255" s="2" t="s">
        <v>22</v>
      </c>
      <c r="AG255" s="2" t="s">
        <v>59</v>
      </c>
      <c r="AH255" s="4"/>
      <c r="AI255" s="10"/>
      <c r="AJ255" s="66"/>
      <c r="AK255" s="17"/>
      <c r="AL255" s="66"/>
      <c r="AM255" s="47"/>
      <c r="AN255" s="71"/>
      <c r="AP255" s="75"/>
      <c r="AQ255" s="92" t="s">
        <v>21</v>
      </c>
      <c r="AR255" s="2" t="s">
        <v>22</v>
      </c>
      <c r="AS255" s="2" t="s">
        <v>59</v>
      </c>
      <c r="AT255" s="4"/>
      <c r="AU255" s="10"/>
      <c r="AV255" s="66"/>
      <c r="AW255" s="17"/>
      <c r="AX255" s="66"/>
      <c r="AY255" s="47"/>
      <c r="AZ255" s="71"/>
    </row>
    <row r="256" spans="3:52" s="2" customFormat="1" x14ac:dyDescent="0.2">
      <c r="C256" s="119" t="s">
        <v>222</v>
      </c>
      <c r="D256" s="109">
        <f>K256+W256+AI256+AU256</f>
        <v>0</v>
      </c>
      <c r="F256" s="78" t="str">
        <f>$C256</f>
        <v>Activiteit 10.1, kosten</v>
      </c>
      <c r="G256" s="1"/>
      <c r="H256" s="102">
        <f>'Begrotingsformat (Partner 1)'!H258+'Begrotingsformat (Partner 2)'!H258+'Begrotingsformat (Partner 3)'!H258+'Begrotingsformat (Partner 4)'!H258+'Begrotingsformat (Partner 5)'!H258+'Begrotingsformat (Partner 6)'!H258+'Begrotingsformat (Partner 7)'!H258+'Begrotingsformat (Partner 8)'!H258+'Begrotingsformat (Partner 9)'!H258+'Begrotingsformat (Partner 10)'!H258</f>
        <v>0</v>
      </c>
      <c r="I256" s="103"/>
      <c r="J256" s="85"/>
      <c r="K256" s="142">
        <f>'Begrotingsformat (Partner 1)'!K258+'Begrotingsformat (Partner 2)'!K258+'Begrotingsformat (Partner 3)'!K258+'Begrotingsformat (Partner 4)'!K258+'Begrotingsformat (Partner 5)'!K258+'Begrotingsformat (Partner 6)'!K258+'Begrotingsformat (Partner 7)'!K258+'Begrotingsformat (Partner 8)'!K258+'Begrotingsformat (Partner 9)'!K258+'Begrotingsformat (Partner 10)'!K258</f>
        <v>0</v>
      </c>
      <c r="L256" s="66"/>
      <c r="M256" s="17"/>
      <c r="N256" s="66"/>
      <c r="O256" s="49"/>
      <c r="P256" s="71"/>
      <c r="R256" s="78" t="str">
        <f>$C256</f>
        <v>Activiteit 10.1, kosten</v>
      </c>
      <c r="S256" s="1"/>
      <c r="T256" s="102">
        <f>'Begrotingsformat (Partner 1)'!T258+'Begrotingsformat (Partner 2)'!T258+'Begrotingsformat (Partner 3)'!T258+'Begrotingsformat (Partner 4)'!T258+'Begrotingsformat (Partner 5)'!T258+'Begrotingsformat (Partner 6)'!T258+'Begrotingsformat (Partner 7)'!T258+'Begrotingsformat (Partner 8)'!T258+'Begrotingsformat (Partner 9)'!T258+'Begrotingsformat (Partner 10)'!T258</f>
        <v>0</v>
      </c>
      <c r="U256" s="103"/>
      <c r="V256" s="85"/>
      <c r="W256" s="142">
        <f>'Begrotingsformat (Partner 1)'!W258+'Begrotingsformat (Partner 2)'!W258+'Begrotingsformat (Partner 3)'!W258+'Begrotingsformat (Partner 4)'!W258+'Begrotingsformat (Partner 5)'!W258+'Begrotingsformat (Partner 6)'!W258+'Begrotingsformat (Partner 7)'!W258+'Begrotingsformat (Partner 8)'!W258+'Begrotingsformat (Partner 9)'!W258+'Begrotingsformat (Partner 10)'!W258</f>
        <v>0</v>
      </c>
      <c r="X256" s="66"/>
      <c r="Y256" s="17"/>
      <c r="Z256" s="66"/>
      <c r="AA256" s="49"/>
      <c r="AB256" s="71"/>
      <c r="AD256" s="78" t="str">
        <f>$C256</f>
        <v>Activiteit 10.1, kosten</v>
      </c>
      <c r="AE256" s="1"/>
      <c r="AF256" s="102">
        <f>'Begrotingsformat (Partner 1)'!AF258+'Begrotingsformat (Partner 2)'!AF258+'Begrotingsformat (Partner 3)'!AF258+'Begrotingsformat (Partner 4)'!AF258+'Begrotingsformat (Partner 5)'!AF258+'Begrotingsformat (Partner 6)'!AF258+'Begrotingsformat (Partner 7)'!AF258+'Begrotingsformat (Partner 8)'!AF258+'Begrotingsformat (Partner 9)'!AF258+'Begrotingsformat (Partner 10)'!AF258</f>
        <v>0</v>
      </c>
      <c r="AG256" s="103"/>
      <c r="AH256" s="85"/>
      <c r="AI256" s="142">
        <f>'Begrotingsformat (Partner 1)'!AI258+'Begrotingsformat (Partner 2)'!AI258+'Begrotingsformat (Partner 3)'!AI258+'Begrotingsformat (Partner 4)'!AI258+'Begrotingsformat (Partner 5)'!AI258+'Begrotingsformat (Partner 6)'!AI258+'Begrotingsformat (Partner 7)'!AI258+'Begrotingsformat (Partner 8)'!AI258+'Begrotingsformat (Partner 9)'!AI258+'Begrotingsformat (Partner 10)'!AI258</f>
        <v>0</v>
      </c>
      <c r="AJ256" s="66"/>
      <c r="AK256" s="17"/>
      <c r="AL256" s="66"/>
      <c r="AM256" s="49"/>
      <c r="AN256" s="71"/>
      <c r="AP256" s="78" t="str">
        <f>$C256</f>
        <v>Activiteit 10.1, kosten</v>
      </c>
      <c r="AQ256" s="1"/>
      <c r="AR256" s="102">
        <f>'Begrotingsformat (Partner 1)'!AR258+'Begrotingsformat (Partner 2)'!AR258+'Begrotingsformat (Partner 3)'!AR258+'Begrotingsformat (Partner 4)'!AR258+'Begrotingsformat (Partner 5)'!AR258+'Begrotingsformat (Partner 6)'!AR258+'Begrotingsformat (Partner 7)'!AR258+'Begrotingsformat (Partner 8)'!AR258+'Begrotingsformat (Partner 9)'!AR258+'Begrotingsformat (Partner 10)'!AR258</f>
        <v>0</v>
      </c>
      <c r="AS256" s="103"/>
      <c r="AT256" s="85"/>
      <c r="AU256" s="142">
        <f>'Begrotingsformat (Partner 1)'!AU258+'Begrotingsformat (Partner 2)'!AU258+'Begrotingsformat (Partner 3)'!AU258+'Begrotingsformat (Partner 4)'!AU258+'Begrotingsformat (Partner 5)'!AU258+'Begrotingsformat (Partner 6)'!AU258+'Begrotingsformat (Partner 7)'!AU258+'Begrotingsformat (Partner 8)'!AU258+'Begrotingsformat (Partner 9)'!AU258+'Begrotingsformat (Partner 10)'!AU258</f>
        <v>0</v>
      </c>
      <c r="AV256" s="66"/>
      <c r="AW256" s="17"/>
      <c r="AX256" s="66"/>
      <c r="AY256" s="49"/>
      <c r="AZ256" s="71"/>
    </row>
    <row r="257" spans="3:52" s="2" customFormat="1" x14ac:dyDescent="0.2">
      <c r="C257" s="119" t="s">
        <v>223</v>
      </c>
      <c r="D257" s="109">
        <f t="shared" ref="D257:D259" si="145">K257+W257+AI257+AU257</f>
        <v>0</v>
      </c>
      <c r="F257" s="78" t="str">
        <f t="shared" ref="F257:F259" si="146">$C257</f>
        <v>Activiteit 10.2, kosten</v>
      </c>
      <c r="G257" s="1"/>
      <c r="H257" s="102">
        <f>'Begrotingsformat (Partner 1)'!H259+'Begrotingsformat (Partner 2)'!H259+'Begrotingsformat (Partner 3)'!H259+'Begrotingsformat (Partner 4)'!H259+'Begrotingsformat (Partner 5)'!H259+'Begrotingsformat (Partner 6)'!H259+'Begrotingsformat (Partner 7)'!H259+'Begrotingsformat (Partner 8)'!H259+'Begrotingsformat (Partner 9)'!H259+'Begrotingsformat (Partner 10)'!H259</f>
        <v>0</v>
      </c>
      <c r="I257" s="103"/>
      <c r="J257" s="85"/>
      <c r="K257" s="142">
        <f>'Begrotingsformat (Partner 1)'!K259+'Begrotingsformat (Partner 2)'!K259+'Begrotingsformat (Partner 3)'!K259+'Begrotingsformat (Partner 4)'!K259+'Begrotingsformat (Partner 5)'!K259+'Begrotingsformat (Partner 6)'!K259+'Begrotingsformat (Partner 7)'!K259+'Begrotingsformat (Partner 8)'!K259+'Begrotingsformat (Partner 9)'!K259+'Begrotingsformat (Partner 10)'!K259</f>
        <v>0</v>
      </c>
      <c r="L257" s="66"/>
      <c r="M257" s="17"/>
      <c r="N257" s="66"/>
      <c r="O257" s="49"/>
      <c r="P257" s="71"/>
      <c r="R257" s="78" t="str">
        <f t="shared" ref="R257:R259" si="147">$C257</f>
        <v>Activiteit 10.2, kosten</v>
      </c>
      <c r="S257" s="1"/>
      <c r="T257" s="102">
        <f>'Begrotingsformat (Partner 1)'!T259+'Begrotingsformat (Partner 2)'!T259+'Begrotingsformat (Partner 3)'!T259+'Begrotingsformat (Partner 4)'!T259+'Begrotingsformat (Partner 5)'!T259+'Begrotingsformat (Partner 6)'!T259+'Begrotingsformat (Partner 7)'!T259+'Begrotingsformat (Partner 8)'!T259+'Begrotingsformat (Partner 9)'!T259+'Begrotingsformat (Partner 10)'!T259</f>
        <v>0</v>
      </c>
      <c r="U257" s="103"/>
      <c r="V257" s="85"/>
      <c r="W257" s="142">
        <f>'Begrotingsformat (Partner 1)'!W259+'Begrotingsformat (Partner 2)'!W259+'Begrotingsformat (Partner 3)'!W259+'Begrotingsformat (Partner 4)'!W259+'Begrotingsformat (Partner 5)'!W259+'Begrotingsformat (Partner 6)'!W259+'Begrotingsformat (Partner 7)'!W259+'Begrotingsformat (Partner 8)'!W259+'Begrotingsformat (Partner 9)'!W259+'Begrotingsformat (Partner 10)'!W259</f>
        <v>0</v>
      </c>
      <c r="X257" s="66"/>
      <c r="Y257" s="17"/>
      <c r="Z257" s="66"/>
      <c r="AA257" s="49"/>
      <c r="AB257" s="71"/>
      <c r="AD257" s="78" t="str">
        <f t="shared" ref="AD257:AD259" si="148">$C257</f>
        <v>Activiteit 10.2, kosten</v>
      </c>
      <c r="AE257" s="1"/>
      <c r="AF257" s="102">
        <f>'Begrotingsformat (Partner 1)'!AF259+'Begrotingsformat (Partner 2)'!AF259+'Begrotingsformat (Partner 3)'!AF259+'Begrotingsformat (Partner 4)'!AF259+'Begrotingsformat (Partner 5)'!AF259+'Begrotingsformat (Partner 6)'!AF259+'Begrotingsformat (Partner 7)'!AF259+'Begrotingsformat (Partner 8)'!AF259+'Begrotingsformat (Partner 9)'!AF259+'Begrotingsformat (Partner 10)'!AF259</f>
        <v>0</v>
      </c>
      <c r="AG257" s="103"/>
      <c r="AH257" s="85"/>
      <c r="AI257" s="142">
        <f>'Begrotingsformat (Partner 1)'!AI259+'Begrotingsformat (Partner 2)'!AI259+'Begrotingsformat (Partner 3)'!AI259+'Begrotingsformat (Partner 4)'!AI259+'Begrotingsformat (Partner 5)'!AI259+'Begrotingsformat (Partner 6)'!AI259+'Begrotingsformat (Partner 7)'!AI259+'Begrotingsformat (Partner 8)'!AI259+'Begrotingsformat (Partner 9)'!AI259+'Begrotingsformat (Partner 10)'!AI259</f>
        <v>0</v>
      </c>
      <c r="AJ257" s="66"/>
      <c r="AK257" s="17"/>
      <c r="AL257" s="66"/>
      <c r="AM257" s="49"/>
      <c r="AN257" s="71"/>
      <c r="AP257" s="78" t="str">
        <f t="shared" ref="AP257:AP259" si="149">$C257</f>
        <v>Activiteit 10.2, kosten</v>
      </c>
      <c r="AQ257" s="1"/>
      <c r="AR257" s="102">
        <f>'Begrotingsformat (Partner 1)'!AR259+'Begrotingsformat (Partner 2)'!AR259+'Begrotingsformat (Partner 3)'!AR259+'Begrotingsformat (Partner 4)'!AR259+'Begrotingsformat (Partner 5)'!AR259+'Begrotingsformat (Partner 6)'!AR259+'Begrotingsformat (Partner 7)'!AR259+'Begrotingsformat (Partner 8)'!AR259+'Begrotingsformat (Partner 9)'!AR259+'Begrotingsformat (Partner 10)'!AR259</f>
        <v>0</v>
      </c>
      <c r="AS257" s="103"/>
      <c r="AT257" s="85"/>
      <c r="AU257" s="142">
        <f>'Begrotingsformat (Partner 1)'!AU259+'Begrotingsformat (Partner 2)'!AU259+'Begrotingsformat (Partner 3)'!AU259+'Begrotingsformat (Partner 4)'!AU259+'Begrotingsformat (Partner 5)'!AU259+'Begrotingsformat (Partner 6)'!AU259+'Begrotingsformat (Partner 7)'!AU259+'Begrotingsformat (Partner 8)'!AU259+'Begrotingsformat (Partner 9)'!AU259+'Begrotingsformat (Partner 10)'!AU259</f>
        <v>0</v>
      </c>
      <c r="AV257" s="66"/>
      <c r="AW257" s="17"/>
      <c r="AX257" s="66"/>
      <c r="AY257" s="49"/>
      <c r="AZ257" s="71"/>
    </row>
    <row r="258" spans="3:52" s="2" customFormat="1" x14ac:dyDescent="0.2">
      <c r="C258" s="119" t="s">
        <v>224</v>
      </c>
      <c r="D258" s="109">
        <f t="shared" si="145"/>
        <v>0</v>
      </c>
      <c r="F258" s="78" t="str">
        <f t="shared" si="146"/>
        <v>Activiteit 10.3, kosten</v>
      </c>
      <c r="G258" s="1"/>
      <c r="H258" s="102">
        <f>'Begrotingsformat (Partner 1)'!H260+'Begrotingsformat (Partner 2)'!H260+'Begrotingsformat (Partner 3)'!H260+'Begrotingsformat (Partner 4)'!H260+'Begrotingsformat (Partner 5)'!H260+'Begrotingsformat (Partner 6)'!H260+'Begrotingsformat (Partner 7)'!H260+'Begrotingsformat (Partner 8)'!H260+'Begrotingsformat (Partner 9)'!H260+'Begrotingsformat (Partner 10)'!H260</f>
        <v>0</v>
      </c>
      <c r="I258" s="103"/>
      <c r="J258" s="85"/>
      <c r="K258" s="142">
        <f>'Begrotingsformat (Partner 1)'!K260+'Begrotingsformat (Partner 2)'!K260+'Begrotingsformat (Partner 3)'!K260+'Begrotingsformat (Partner 4)'!K260+'Begrotingsformat (Partner 5)'!K260+'Begrotingsformat (Partner 6)'!K260+'Begrotingsformat (Partner 7)'!K260+'Begrotingsformat (Partner 8)'!K260+'Begrotingsformat (Partner 9)'!K260+'Begrotingsformat (Partner 10)'!K260</f>
        <v>0</v>
      </c>
      <c r="L258" s="66"/>
      <c r="M258" s="17"/>
      <c r="N258" s="66"/>
      <c r="O258" s="49"/>
      <c r="P258" s="71"/>
      <c r="R258" s="78" t="str">
        <f t="shared" si="147"/>
        <v>Activiteit 10.3, kosten</v>
      </c>
      <c r="S258" s="1"/>
      <c r="T258" s="102">
        <f>'Begrotingsformat (Partner 1)'!T260+'Begrotingsformat (Partner 2)'!T260+'Begrotingsformat (Partner 3)'!T260+'Begrotingsformat (Partner 4)'!T260+'Begrotingsformat (Partner 5)'!T260+'Begrotingsformat (Partner 6)'!T260+'Begrotingsformat (Partner 7)'!T260+'Begrotingsformat (Partner 8)'!T260+'Begrotingsformat (Partner 9)'!T260+'Begrotingsformat (Partner 10)'!T260</f>
        <v>0</v>
      </c>
      <c r="U258" s="103"/>
      <c r="V258" s="85"/>
      <c r="W258" s="142">
        <f>'Begrotingsformat (Partner 1)'!W260+'Begrotingsformat (Partner 2)'!W260+'Begrotingsformat (Partner 3)'!W260+'Begrotingsformat (Partner 4)'!W260+'Begrotingsformat (Partner 5)'!W260+'Begrotingsformat (Partner 6)'!W260+'Begrotingsformat (Partner 7)'!W260+'Begrotingsformat (Partner 8)'!W260+'Begrotingsformat (Partner 9)'!W260+'Begrotingsformat (Partner 10)'!W260</f>
        <v>0</v>
      </c>
      <c r="X258" s="66"/>
      <c r="Y258" s="17"/>
      <c r="Z258" s="66"/>
      <c r="AA258" s="49"/>
      <c r="AB258" s="71"/>
      <c r="AD258" s="78" t="str">
        <f t="shared" si="148"/>
        <v>Activiteit 10.3, kosten</v>
      </c>
      <c r="AE258" s="1"/>
      <c r="AF258" s="102">
        <f>'Begrotingsformat (Partner 1)'!AF260+'Begrotingsformat (Partner 2)'!AF260+'Begrotingsformat (Partner 3)'!AF260+'Begrotingsformat (Partner 4)'!AF260+'Begrotingsformat (Partner 5)'!AF260+'Begrotingsformat (Partner 6)'!AF260+'Begrotingsformat (Partner 7)'!AF260+'Begrotingsformat (Partner 8)'!AF260+'Begrotingsformat (Partner 9)'!AF260+'Begrotingsformat (Partner 10)'!AF260</f>
        <v>0</v>
      </c>
      <c r="AG258" s="103"/>
      <c r="AH258" s="85"/>
      <c r="AI258" s="142">
        <f>'Begrotingsformat (Partner 1)'!AI260+'Begrotingsformat (Partner 2)'!AI260+'Begrotingsformat (Partner 3)'!AI260+'Begrotingsformat (Partner 4)'!AI260+'Begrotingsformat (Partner 5)'!AI260+'Begrotingsformat (Partner 6)'!AI260+'Begrotingsformat (Partner 7)'!AI260+'Begrotingsformat (Partner 8)'!AI260+'Begrotingsformat (Partner 9)'!AI260+'Begrotingsformat (Partner 10)'!AI260</f>
        <v>0</v>
      </c>
      <c r="AJ258" s="66"/>
      <c r="AK258" s="17"/>
      <c r="AL258" s="66"/>
      <c r="AM258" s="49"/>
      <c r="AN258" s="71"/>
      <c r="AP258" s="78" t="str">
        <f t="shared" si="149"/>
        <v>Activiteit 10.3, kosten</v>
      </c>
      <c r="AQ258" s="1"/>
      <c r="AR258" s="102">
        <f>'Begrotingsformat (Partner 1)'!AR260+'Begrotingsformat (Partner 2)'!AR260+'Begrotingsformat (Partner 3)'!AR260+'Begrotingsformat (Partner 4)'!AR260+'Begrotingsformat (Partner 5)'!AR260+'Begrotingsformat (Partner 6)'!AR260+'Begrotingsformat (Partner 7)'!AR260+'Begrotingsformat (Partner 8)'!AR260+'Begrotingsformat (Partner 9)'!AR260+'Begrotingsformat (Partner 10)'!AR260</f>
        <v>0</v>
      </c>
      <c r="AS258" s="103"/>
      <c r="AT258" s="85"/>
      <c r="AU258" s="142">
        <f>'Begrotingsformat (Partner 1)'!AU260+'Begrotingsformat (Partner 2)'!AU260+'Begrotingsformat (Partner 3)'!AU260+'Begrotingsformat (Partner 4)'!AU260+'Begrotingsformat (Partner 5)'!AU260+'Begrotingsformat (Partner 6)'!AU260+'Begrotingsformat (Partner 7)'!AU260+'Begrotingsformat (Partner 8)'!AU260+'Begrotingsformat (Partner 9)'!AU260+'Begrotingsformat (Partner 10)'!AU260</f>
        <v>0</v>
      </c>
      <c r="AV258" s="66"/>
      <c r="AW258" s="17"/>
      <c r="AX258" s="66"/>
      <c r="AY258" s="49"/>
      <c r="AZ258" s="71"/>
    </row>
    <row r="259" spans="3:52" s="2" customFormat="1" x14ac:dyDescent="0.2">
      <c r="C259" s="119" t="s">
        <v>225</v>
      </c>
      <c r="D259" s="109">
        <f t="shared" si="145"/>
        <v>0</v>
      </c>
      <c r="F259" s="78" t="str">
        <f t="shared" si="146"/>
        <v>Activiteit 10.4, kosten</v>
      </c>
      <c r="G259" s="1"/>
      <c r="H259" s="102">
        <f>'Begrotingsformat (Partner 1)'!H261+'Begrotingsformat (Partner 2)'!H261+'Begrotingsformat (Partner 3)'!H261+'Begrotingsformat (Partner 4)'!H261+'Begrotingsformat (Partner 5)'!H261+'Begrotingsformat (Partner 6)'!H261+'Begrotingsformat (Partner 7)'!H261+'Begrotingsformat (Partner 8)'!H261+'Begrotingsformat (Partner 9)'!H261+'Begrotingsformat (Partner 10)'!H261</f>
        <v>0</v>
      </c>
      <c r="I259" s="103"/>
      <c r="J259" s="85"/>
      <c r="K259" s="142">
        <f>'Begrotingsformat (Partner 1)'!K261+'Begrotingsformat (Partner 2)'!K261+'Begrotingsformat (Partner 3)'!K261+'Begrotingsformat (Partner 4)'!K261+'Begrotingsformat (Partner 5)'!K261+'Begrotingsformat (Partner 6)'!K261+'Begrotingsformat (Partner 7)'!K261+'Begrotingsformat (Partner 8)'!K261+'Begrotingsformat (Partner 9)'!K261+'Begrotingsformat (Partner 10)'!K261</f>
        <v>0</v>
      </c>
      <c r="L259" s="66"/>
      <c r="M259" s="17"/>
      <c r="N259" s="66"/>
      <c r="O259" s="49"/>
      <c r="P259" s="71"/>
      <c r="R259" s="78" t="str">
        <f t="shared" si="147"/>
        <v>Activiteit 10.4, kosten</v>
      </c>
      <c r="S259" s="1"/>
      <c r="T259" s="102">
        <f>'Begrotingsformat (Partner 1)'!T261+'Begrotingsformat (Partner 2)'!T261+'Begrotingsformat (Partner 3)'!T261+'Begrotingsformat (Partner 4)'!T261+'Begrotingsformat (Partner 5)'!T261+'Begrotingsformat (Partner 6)'!T261+'Begrotingsformat (Partner 7)'!T261+'Begrotingsformat (Partner 8)'!T261+'Begrotingsformat (Partner 9)'!T261+'Begrotingsformat (Partner 10)'!T261</f>
        <v>0</v>
      </c>
      <c r="U259" s="103"/>
      <c r="V259" s="85"/>
      <c r="W259" s="142">
        <f>'Begrotingsformat (Partner 1)'!W261+'Begrotingsformat (Partner 2)'!W261+'Begrotingsformat (Partner 3)'!W261+'Begrotingsformat (Partner 4)'!W261+'Begrotingsformat (Partner 5)'!W261+'Begrotingsformat (Partner 6)'!W261+'Begrotingsformat (Partner 7)'!W261+'Begrotingsformat (Partner 8)'!W261+'Begrotingsformat (Partner 9)'!W261+'Begrotingsformat (Partner 10)'!W261</f>
        <v>0</v>
      </c>
      <c r="X259" s="66"/>
      <c r="Y259" s="17"/>
      <c r="Z259" s="66"/>
      <c r="AA259" s="49"/>
      <c r="AB259" s="71"/>
      <c r="AD259" s="78" t="str">
        <f t="shared" si="148"/>
        <v>Activiteit 10.4, kosten</v>
      </c>
      <c r="AE259" s="1"/>
      <c r="AF259" s="102">
        <f>'Begrotingsformat (Partner 1)'!AF261+'Begrotingsformat (Partner 2)'!AF261+'Begrotingsformat (Partner 3)'!AF261+'Begrotingsformat (Partner 4)'!AF261+'Begrotingsformat (Partner 5)'!AF261+'Begrotingsformat (Partner 6)'!AF261+'Begrotingsformat (Partner 7)'!AF261+'Begrotingsformat (Partner 8)'!AF261+'Begrotingsformat (Partner 9)'!AF261+'Begrotingsformat (Partner 10)'!AF261</f>
        <v>0</v>
      </c>
      <c r="AG259" s="103"/>
      <c r="AH259" s="85"/>
      <c r="AI259" s="142">
        <f>'Begrotingsformat (Partner 1)'!AI261+'Begrotingsformat (Partner 2)'!AI261+'Begrotingsformat (Partner 3)'!AI261+'Begrotingsformat (Partner 4)'!AI261+'Begrotingsformat (Partner 5)'!AI261+'Begrotingsformat (Partner 6)'!AI261+'Begrotingsformat (Partner 7)'!AI261+'Begrotingsformat (Partner 8)'!AI261+'Begrotingsformat (Partner 9)'!AI261+'Begrotingsformat (Partner 10)'!AI261</f>
        <v>0</v>
      </c>
      <c r="AJ259" s="66"/>
      <c r="AK259" s="17"/>
      <c r="AL259" s="66"/>
      <c r="AM259" s="49"/>
      <c r="AN259" s="71"/>
      <c r="AP259" s="78" t="str">
        <f t="shared" si="149"/>
        <v>Activiteit 10.4, kosten</v>
      </c>
      <c r="AQ259" s="1"/>
      <c r="AR259" s="102">
        <f>'Begrotingsformat (Partner 1)'!AR261+'Begrotingsformat (Partner 2)'!AR261+'Begrotingsformat (Partner 3)'!AR261+'Begrotingsformat (Partner 4)'!AR261+'Begrotingsformat (Partner 5)'!AR261+'Begrotingsformat (Partner 6)'!AR261+'Begrotingsformat (Partner 7)'!AR261+'Begrotingsformat (Partner 8)'!AR261+'Begrotingsformat (Partner 9)'!AR261+'Begrotingsformat (Partner 10)'!AR261</f>
        <v>0</v>
      </c>
      <c r="AS259" s="103"/>
      <c r="AT259" s="85"/>
      <c r="AU259" s="142">
        <f>'Begrotingsformat (Partner 1)'!AU261+'Begrotingsformat (Partner 2)'!AU261+'Begrotingsformat (Partner 3)'!AU261+'Begrotingsformat (Partner 4)'!AU261+'Begrotingsformat (Partner 5)'!AU261+'Begrotingsformat (Partner 6)'!AU261+'Begrotingsformat (Partner 7)'!AU261+'Begrotingsformat (Partner 8)'!AU261+'Begrotingsformat (Partner 9)'!AU261+'Begrotingsformat (Partner 10)'!AU261</f>
        <v>0</v>
      </c>
      <c r="AV259" s="66"/>
      <c r="AW259" s="17"/>
      <c r="AX259" s="66"/>
      <c r="AY259" s="49"/>
      <c r="AZ259" s="71"/>
    </row>
    <row r="260" spans="3:52" s="2" customFormat="1" x14ac:dyDescent="0.2">
      <c r="C260" s="78"/>
      <c r="D260" s="113"/>
      <c r="F260" s="78"/>
      <c r="G260" s="6"/>
      <c r="H260" s="6"/>
      <c r="I260" s="6"/>
      <c r="J260" s="85"/>
      <c r="K260" s="6"/>
      <c r="L260" s="66"/>
      <c r="M260" s="17"/>
      <c r="N260" s="66"/>
      <c r="O260" s="50"/>
      <c r="P260" s="71"/>
      <c r="R260" s="78"/>
      <c r="S260" s="6"/>
      <c r="T260" s="6"/>
      <c r="U260" s="6"/>
      <c r="V260" s="85"/>
      <c r="W260" s="6"/>
      <c r="X260" s="66"/>
      <c r="Y260" s="17"/>
      <c r="Z260" s="66"/>
      <c r="AA260" s="50"/>
      <c r="AB260" s="71"/>
      <c r="AD260" s="78"/>
      <c r="AE260" s="6"/>
      <c r="AF260" s="6"/>
      <c r="AG260" s="6"/>
      <c r="AH260" s="85"/>
      <c r="AI260" s="6"/>
      <c r="AJ260" s="66"/>
      <c r="AK260" s="17"/>
      <c r="AL260" s="66"/>
      <c r="AM260" s="50"/>
      <c r="AN260" s="71"/>
      <c r="AP260" s="78"/>
      <c r="AQ260" s="6"/>
      <c r="AR260" s="6"/>
      <c r="AS260" s="6"/>
      <c r="AT260" s="85"/>
      <c r="AU260" s="6"/>
      <c r="AV260" s="66"/>
      <c r="AW260" s="17"/>
      <c r="AX260" s="66"/>
      <c r="AY260" s="50"/>
      <c r="AZ260" s="71"/>
    </row>
    <row r="261" spans="3:52" s="2" customFormat="1" x14ac:dyDescent="0.2">
      <c r="C261" s="78"/>
      <c r="D261" s="111">
        <f>SUM(D256:D259)</f>
        <v>0</v>
      </c>
      <c r="F261" s="78"/>
      <c r="G261" s="6"/>
      <c r="H261" s="6"/>
      <c r="I261" s="6"/>
      <c r="J261" s="85" t="s">
        <v>26</v>
      </c>
      <c r="K261" s="87">
        <f>SUM(K256:K259)</f>
        <v>0</v>
      </c>
      <c r="L261" s="66"/>
      <c r="M261" s="17"/>
      <c r="N261" s="66"/>
      <c r="O261" s="50"/>
      <c r="P261" s="71"/>
      <c r="R261" s="78"/>
      <c r="S261" s="6"/>
      <c r="T261" s="6"/>
      <c r="U261" s="6"/>
      <c r="V261" s="85" t="s">
        <v>26</v>
      </c>
      <c r="W261" s="87">
        <f>SUM(W256:W259)</f>
        <v>0</v>
      </c>
      <c r="X261" s="66"/>
      <c r="Y261" s="17"/>
      <c r="Z261" s="66"/>
      <c r="AA261" s="50"/>
      <c r="AB261" s="71"/>
      <c r="AD261" s="78"/>
      <c r="AE261" s="6"/>
      <c r="AF261" s="6"/>
      <c r="AG261" s="6"/>
      <c r="AH261" s="85" t="s">
        <v>26</v>
      </c>
      <c r="AI261" s="87">
        <f>SUM(AI256:AI259)</f>
        <v>0</v>
      </c>
      <c r="AJ261" s="66"/>
      <c r="AK261" s="17"/>
      <c r="AL261" s="66"/>
      <c r="AM261" s="50"/>
      <c r="AN261" s="71"/>
      <c r="AP261" s="78"/>
      <c r="AQ261" s="6"/>
      <c r="AR261" s="6"/>
      <c r="AS261" s="6"/>
      <c r="AT261" s="85" t="s">
        <v>26</v>
      </c>
      <c r="AU261" s="87">
        <f>SUM(AU256:AU259)</f>
        <v>0</v>
      </c>
      <c r="AV261" s="66"/>
      <c r="AW261" s="17"/>
      <c r="AX261" s="66"/>
      <c r="AY261" s="50"/>
      <c r="AZ261" s="71"/>
    </row>
    <row r="262" spans="3:52" s="2" customFormat="1" x14ac:dyDescent="0.2">
      <c r="C262" s="78"/>
      <c r="D262" s="139"/>
      <c r="F262" s="78"/>
      <c r="G262" s="6"/>
      <c r="H262" s="6"/>
      <c r="I262" s="6"/>
      <c r="J262" s="16"/>
      <c r="K262" s="67"/>
      <c r="L262" s="67"/>
      <c r="M262" s="67"/>
      <c r="N262" s="67"/>
      <c r="O262" s="50"/>
      <c r="P262" s="71"/>
      <c r="R262" s="78"/>
      <c r="S262" s="6"/>
      <c r="T262" s="6"/>
      <c r="U262" s="6"/>
      <c r="V262" s="16"/>
      <c r="W262" s="67"/>
      <c r="X262" s="67"/>
      <c r="Y262" s="67"/>
      <c r="Z262" s="67"/>
      <c r="AA262" s="50"/>
      <c r="AB262" s="71"/>
      <c r="AD262" s="78"/>
      <c r="AE262" s="6"/>
      <c r="AF262" s="6"/>
      <c r="AG262" s="6"/>
      <c r="AH262" s="16"/>
      <c r="AI262" s="67"/>
      <c r="AJ262" s="67"/>
      <c r="AK262" s="67"/>
      <c r="AL262" s="67"/>
      <c r="AM262" s="50"/>
      <c r="AN262" s="71"/>
      <c r="AP262" s="78"/>
      <c r="AQ262" s="6"/>
      <c r="AR262" s="6"/>
      <c r="AS262" s="6"/>
      <c r="AT262" s="16"/>
      <c r="AU262" s="67"/>
      <c r="AV262" s="67"/>
      <c r="AW262" s="67"/>
      <c r="AX262" s="67"/>
      <c r="AY262" s="50"/>
      <c r="AZ262" s="71"/>
    </row>
    <row r="263" spans="3:52" s="2" customFormat="1" ht="4.9000000000000004" customHeight="1" x14ac:dyDescent="0.2">
      <c r="C263" s="78"/>
      <c r="D263" s="117"/>
      <c r="F263" s="78"/>
      <c r="G263" s="11"/>
      <c r="H263" s="11"/>
      <c r="I263" s="11"/>
      <c r="J263" s="19"/>
      <c r="K263" s="68"/>
      <c r="L263" s="68"/>
      <c r="M263" s="68"/>
      <c r="N263" s="68"/>
      <c r="O263" s="50"/>
      <c r="P263" s="71"/>
      <c r="R263" s="78"/>
      <c r="S263" s="11"/>
      <c r="T263" s="11"/>
      <c r="U263" s="11"/>
      <c r="V263" s="19"/>
      <c r="W263" s="68"/>
      <c r="X263" s="68"/>
      <c r="Y263" s="68"/>
      <c r="Z263" s="68"/>
      <c r="AA263" s="50"/>
      <c r="AB263" s="71"/>
      <c r="AD263" s="78"/>
      <c r="AE263" s="11"/>
      <c r="AF263" s="11"/>
      <c r="AG263" s="11"/>
      <c r="AH263" s="19"/>
      <c r="AI263" s="68"/>
      <c r="AJ263" s="68"/>
      <c r="AK263" s="68"/>
      <c r="AL263" s="68"/>
      <c r="AM263" s="50"/>
      <c r="AN263" s="71"/>
      <c r="AP263" s="78"/>
      <c r="AQ263" s="11"/>
      <c r="AR263" s="11"/>
      <c r="AS263" s="11"/>
      <c r="AT263" s="19"/>
      <c r="AU263" s="68"/>
      <c r="AV263" s="68"/>
      <c r="AW263" s="68"/>
      <c r="AX263" s="68"/>
      <c r="AY263" s="50"/>
      <c r="AZ263" s="71"/>
    </row>
    <row r="264" spans="3:52" s="2" customFormat="1" ht="13.5" thickBot="1" x14ac:dyDescent="0.25">
      <c r="C264" s="128" t="s">
        <v>119</v>
      </c>
      <c r="D264" s="115">
        <f>D247+D254+D261</f>
        <v>0</v>
      </c>
      <c r="F264" s="120"/>
      <c r="G264" s="23"/>
      <c r="H264" s="23"/>
      <c r="I264" s="23"/>
      <c r="J264" s="86" t="s">
        <v>332</v>
      </c>
      <c r="K264" s="88">
        <f>K247+K254+K261</f>
        <v>0</v>
      </c>
      <c r="L264" s="73"/>
      <c r="M264" s="72" t="e">
        <f>M247+M254+#REF!+#REF!+#REF!</f>
        <v>#REF!</v>
      </c>
      <c r="N264" s="73"/>
      <c r="O264" s="51"/>
      <c r="P264" s="74"/>
      <c r="R264" s="120"/>
      <c r="S264" s="23"/>
      <c r="T264" s="23"/>
      <c r="U264" s="23"/>
      <c r="V264" s="86" t="s">
        <v>343</v>
      </c>
      <c r="W264" s="88">
        <f>W247+W254+W261</f>
        <v>0</v>
      </c>
      <c r="X264" s="73"/>
      <c r="Y264" s="72" t="e">
        <f>Y247+Y254+#REF!+#REF!+#REF!</f>
        <v>#REF!</v>
      </c>
      <c r="Z264" s="73"/>
      <c r="AA264" s="51"/>
      <c r="AB264" s="74"/>
      <c r="AD264" s="120"/>
      <c r="AE264" s="23"/>
      <c r="AF264" s="23"/>
      <c r="AG264" s="23"/>
      <c r="AH264" s="86" t="s">
        <v>354</v>
      </c>
      <c r="AI264" s="88">
        <f>AI247+AI254+AI261</f>
        <v>0</v>
      </c>
      <c r="AJ264" s="73"/>
      <c r="AK264" s="72" t="e">
        <f>AK247+AK254+#REF!+#REF!+#REF!</f>
        <v>#REF!</v>
      </c>
      <c r="AL264" s="73"/>
      <c r="AM264" s="51"/>
      <c r="AN264" s="74"/>
      <c r="AP264" s="120"/>
      <c r="AQ264" s="23"/>
      <c r="AR264" s="23"/>
      <c r="AS264" s="23"/>
      <c r="AT264" s="86" t="s">
        <v>377</v>
      </c>
      <c r="AU264" s="88">
        <f>AU247+AU254+AU261</f>
        <v>0</v>
      </c>
      <c r="AV264" s="73"/>
      <c r="AW264" s="72" t="e">
        <f>AW247+AW254+#REF!+#REF!+#REF!</f>
        <v>#REF!</v>
      </c>
      <c r="AX264" s="73"/>
      <c r="AY264" s="51"/>
      <c r="AZ264" s="74"/>
    </row>
    <row r="265" spans="3:52" s="2" customFormat="1" x14ac:dyDescent="0.2">
      <c r="C265" s="6"/>
      <c r="D265" s="63"/>
      <c r="F265" s="6"/>
      <c r="J265" s="16"/>
      <c r="K265" s="63"/>
      <c r="L265" s="10"/>
      <c r="M265" s="10"/>
      <c r="N265" s="10"/>
      <c r="O265" s="47"/>
      <c r="R265" s="6"/>
      <c r="V265" s="16"/>
      <c r="W265" s="63"/>
      <c r="X265" s="10"/>
      <c r="Y265" s="10"/>
      <c r="Z265" s="10"/>
      <c r="AA265" s="47"/>
      <c r="AD265" s="6"/>
      <c r="AH265" s="16"/>
      <c r="AI265" s="63"/>
      <c r="AJ265" s="10"/>
      <c r="AK265" s="10"/>
      <c r="AL265" s="10"/>
      <c r="AM265" s="47"/>
      <c r="AO265"/>
      <c r="AP265" s="6"/>
      <c r="AT265" s="16"/>
      <c r="AU265" s="63"/>
      <c r="AV265" s="10"/>
      <c r="AW265" s="10"/>
      <c r="AX265" s="10"/>
      <c r="AY265" s="47"/>
    </row>
    <row r="266" spans="3:52" s="2" customFormat="1" x14ac:dyDescent="0.2">
      <c r="C266" s="6"/>
      <c r="D266" s="61"/>
      <c r="F266" s="6"/>
      <c r="G266" s="6"/>
      <c r="H266" s="20"/>
      <c r="J266" s="16"/>
      <c r="K266" s="61"/>
      <c r="L266" s="18"/>
      <c r="M266" s="17"/>
      <c r="N266" s="18"/>
      <c r="O266" s="50"/>
      <c r="P266" s="20"/>
      <c r="R266" s="6"/>
      <c r="S266" s="6"/>
      <c r="T266" s="20"/>
      <c r="V266" s="16"/>
      <c r="W266" s="61"/>
      <c r="X266" s="18"/>
      <c r="Y266" s="17"/>
      <c r="Z266" s="18"/>
      <c r="AA266" s="50"/>
      <c r="AB266" s="20"/>
      <c r="AD266" s="6"/>
      <c r="AE266" s="6"/>
      <c r="AF266" s="20"/>
      <c r="AH266" s="16"/>
      <c r="AI266" s="61"/>
      <c r="AJ266" s="18"/>
      <c r="AK266" s="17"/>
      <c r="AL266" s="18"/>
      <c r="AM266" s="50"/>
      <c r="AN266" s="20"/>
      <c r="AO266"/>
      <c r="AP266" s="6"/>
      <c r="AQ266" s="6"/>
      <c r="AR266" s="20"/>
      <c r="AT266" s="16"/>
      <c r="AU266" s="61"/>
      <c r="AV266" s="18"/>
      <c r="AW266" s="17"/>
      <c r="AX266" s="18"/>
      <c r="AY266" s="50"/>
      <c r="AZ266" s="20"/>
    </row>
    <row r="267" spans="3:52" s="2" customFormat="1" x14ac:dyDescent="0.2">
      <c r="C267" s="8" t="s">
        <v>27</v>
      </c>
      <c r="D267" t="s">
        <v>20</v>
      </c>
      <c r="F267" s="8" t="s">
        <v>27</v>
      </c>
      <c r="G267" s="9" t="s">
        <v>21</v>
      </c>
      <c r="H267" s="20"/>
      <c r="J267" s="16"/>
      <c r="K267" t="s">
        <v>20</v>
      </c>
      <c r="L267" s="18"/>
      <c r="M267" s="17"/>
      <c r="N267" s="18"/>
      <c r="O267" s="48" t="s">
        <v>25</v>
      </c>
      <c r="P267" s="20"/>
      <c r="R267" s="8" t="s">
        <v>27</v>
      </c>
      <c r="S267" s="9" t="s">
        <v>21</v>
      </c>
      <c r="T267" s="20"/>
      <c r="V267" s="16"/>
      <c r="W267" t="s">
        <v>20</v>
      </c>
      <c r="X267" s="18"/>
      <c r="Y267" s="17"/>
      <c r="Z267" s="18"/>
      <c r="AA267" s="48" t="s">
        <v>25</v>
      </c>
      <c r="AB267" s="20"/>
      <c r="AD267" s="8" t="s">
        <v>27</v>
      </c>
      <c r="AE267" s="9" t="s">
        <v>21</v>
      </c>
      <c r="AF267" s="20"/>
      <c r="AH267" s="16"/>
      <c r="AI267" t="s">
        <v>20</v>
      </c>
      <c r="AJ267" s="18"/>
      <c r="AK267" s="17"/>
      <c r="AL267" s="18"/>
      <c r="AM267" s="48" t="s">
        <v>25</v>
      </c>
      <c r="AN267" s="20"/>
      <c r="AO267"/>
      <c r="AP267" s="8" t="s">
        <v>27</v>
      </c>
      <c r="AQ267" s="9" t="s">
        <v>21</v>
      </c>
      <c r="AR267" s="20"/>
      <c r="AT267" s="16"/>
      <c r="AU267" t="s">
        <v>20</v>
      </c>
      <c r="AV267" s="18"/>
      <c r="AW267" s="17"/>
      <c r="AX267" s="18"/>
      <c r="AY267" s="48" t="s">
        <v>25</v>
      </c>
      <c r="AZ267" s="20"/>
    </row>
    <row r="268" spans="3:52" s="2" customFormat="1" x14ac:dyDescent="0.2">
      <c r="C268" s="11" t="s">
        <v>28</v>
      </c>
      <c r="D268" s="93">
        <f>K268+W268+AI268+AU268</f>
        <v>0</v>
      </c>
      <c r="F268" s="11" t="s">
        <v>28</v>
      </c>
      <c r="G268" s="1"/>
      <c r="H268" s="20"/>
      <c r="J268" s="16"/>
      <c r="K268" s="93">
        <f>'Begrotingsformat (Partner 1)'!K270+'Begrotingsformat (Partner 2)'!K270+'Begrotingsformat (Partner 3)'!K270+'Begrotingsformat (Partner 4)'!K270+'Begrotingsformat (Partner 5)'!K270+'Begrotingsformat (Partner 6)'!K270+'Begrotingsformat (Partner 7)'!K270+'Begrotingsformat (Partner 8)'!K270+'Begrotingsformat (Partner 9)'!K270+'Begrotingsformat (Partner 10)'!K270</f>
        <v>0</v>
      </c>
      <c r="L268" s="18"/>
      <c r="M268" s="17"/>
      <c r="N268" s="18"/>
      <c r="O268" s="49" t="s">
        <v>29</v>
      </c>
      <c r="P268" s="20"/>
      <c r="R268" s="11" t="s">
        <v>28</v>
      </c>
      <c r="S268" s="1"/>
      <c r="T268" s="20"/>
      <c r="V268" s="16"/>
      <c r="W268" s="93">
        <f>'Begrotingsformat (Partner 1)'!W270+'Begrotingsformat (Partner 2)'!W270+'Begrotingsformat (Partner 3)'!W270+'Begrotingsformat (Partner 4)'!W270+'Begrotingsformat (Partner 5)'!W270+'Begrotingsformat (Partner 6)'!W270+'Begrotingsformat (Partner 7)'!W270+'Begrotingsformat (Partner 8)'!W270+'Begrotingsformat (Partner 9)'!W270+'Begrotingsformat (Partner 10)'!W270</f>
        <v>0</v>
      </c>
      <c r="X268" s="18"/>
      <c r="Y268" s="17"/>
      <c r="Z268" s="18"/>
      <c r="AA268" s="49" t="s">
        <v>29</v>
      </c>
      <c r="AB268" s="20"/>
      <c r="AD268" s="11" t="s">
        <v>28</v>
      </c>
      <c r="AE268" s="1"/>
      <c r="AF268" s="20"/>
      <c r="AH268" s="16"/>
      <c r="AI268" s="93">
        <f>'Begrotingsformat (Partner 1)'!AI270+'Begrotingsformat (Partner 2)'!AI270+'Begrotingsformat (Partner 3)'!AI270+'Begrotingsformat (Partner 4)'!AI270+'Begrotingsformat (Partner 5)'!AI270+'Begrotingsformat (Partner 6)'!AI270+'Begrotingsformat (Partner 7)'!AI270+'Begrotingsformat (Partner 8)'!AI270+'Begrotingsformat (Partner 9)'!AI270+'Begrotingsformat (Partner 10)'!AI270</f>
        <v>0</v>
      </c>
      <c r="AJ268" s="18"/>
      <c r="AK268" s="17"/>
      <c r="AL268" s="18"/>
      <c r="AM268" s="49" t="s">
        <v>29</v>
      </c>
      <c r="AN268" s="20"/>
      <c r="AO268"/>
      <c r="AP268" s="11" t="s">
        <v>28</v>
      </c>
      <c r="AQ268" s="1"/>
      <c r="AR268" s="20"/>
      <c r="AT268" s="16"/>
      <c r="AU268" s="93">
        <f>'Begrotingsformat (Partner 1)'!AU270+'Begrotingsformat (Partner 2)'!AU270+'Begrotingsformat (Partner 3)'!AU270+'Begrotingsformat (Partner 4)'!AU270+'Begrotingsformat (Partner 5)'!AU270+'Begrotingsformat (Partner 6)'!AU270+'Begrotingsformat (Partner 7)'!AU270+'Begrotingsformat (Partner 8)'!AU270+'Begrotingsformat (Partner 9)'!AU270+'Begrotingsformat (Partner 10)'!AU270</f>
        <v>0</v>
      </c>
      <c r="AV268" s="18"/>
      <c r="AW268" s="17"/>
      <c r="AX268" s="18"/>
      <c r="AY268" s="49" t="s">
        <v>29</v>
      </c>
      <c r="AZ268" s="20"/>
    </row>
    <row r="269" spans="3:52" s="2" customFormat="1" ht="13.5" thickBot="1" x14ac:dyDescent="0.25">
      <c r="C269" s="6"/>
      <c r="D269" s="5"/>
      <c r="F269" s="6"/>
      <c r="J269" s="4"/>
      <c r="K269" s="5"/>
      <c r="L269" s="5"/>
      <c r="M269" s="5"/>
      <c r="N269" s="5"/>
      <c r="O269" s="47"/>
      <c r="R269" s="6"/>
      <c r="V269" s="4"/>
      <c r="W269" s="5"/>
      <c r="X269" s="5"/>
      <c r="Y269" s="5"/>
      <c r="Z269" s="5"/>
      <c r="AA269" s="47"/>
      <c r="AD269" s="6"/>
      <c r="AH269" s="4"/>
      <c r="AI269" s="5"/>
      <c r="AJ269" s="5"/>
      <c r="AK269" s="5"/>
      <c r="AL269" s="5"/>
      <c r="AM269" s="47"/>
      <c r="AO269"/>
      <c r="AP269" s="6"/>
      <c r="AT269" s="4"/>
      <c r="AU269" s="5"/>
      <c r="AV269" s="5"/>
      <c r="AW269" s="5"/>
      <c r="AX269" s="5"/>
      <c r="AY269" s="47"/>
    </row>
    <row r="270" spans="3:52" s="2" customFormat="1" ht="13.5" thickBot="1" x14ac:dyDescent="0.25">
      <c r="C270" s="8" t="s">
        <v>30</v>
      </c>
      <c r="D270" s="136">
        <f>D56+D264+D30+D268+D82+D108+D134+D160+D186+D212+D238</f>
        <v>0</v>
      </c>
      <c r="F270" s="8" t="s">
        <v>30</v>
      </c>
      <c r="I270" s="58"/>
      <c r="J270" s="91" t="s">
        <v>333</v>
      </c>
      <c r="K270" s="136">
        <f>K56+K264+K30+K268+K82+K108+K134+K160+K186+K212+K238</f>
        <v>0</v>
      </c>
      <c r="L270" s="137"/>
      <c r="M270" s="138" t="e">
        <f>M56+#REF!+#REF!+M254+M30</f>
        <v>#REF!</v>
      </c>
      <c r="N270" s="137"/>
      <c r="O270" s="47"/>
      <c r="R270" s="8" t="s">
        <v>30</v>
      </c>
      <c r="U270" s="58"/>
      <c r="V270" s="91" t="s">
        <v>344</v>
      </c>
      <c r="W270" s="136">
        <f>W56+W264+W30+W268+W82+W108+W134+W160+W186+W212+W238</f>
        <v>0</v>
      </c>
      <c r="X270" s="137"/>
      <c r="Y270" s="138" t="e">
        <f>Y56+#REF!+#REF!+Y254+Y30</f>
        <v>#REF!</v>
      </c>
      <c r="Z270" s="137"/>
      <c r="AA270" s="47"/>
      <c r="AD270" s="8" t="s">
        <v>30</v>
      </c>
      <c r="AG270" s="58"/>
      <c r="AH270" s="91" t="s">
        <v>378</v>
      </c>
      <c r="AI270" s="136">
        <f>AI56+AI264+AI30+AI268+AI82+AI108+AI134+AI160+AI186+AI212+AI238</f>
        <v>0</v>
      </c>
      <c r="AJ270" s="137"/>
      <c r="AK270" s="138" t="e">
        <f>AK56+#REF!+#REF!+AK254+AK30</f>
        <v>#REF!</v>
      </c>
      <c r="AL270" s="137"/>
      <c r="AM270" s="47"/>
      <c r="AO270"/>
      <c r="AP270" s="8" t="s">
        <v>30</v>
      </c>
      <c r="AS270" s="58"/>
      <c r="AT270" s="91" t="s">
        <v>379</v>
      </c>
      <c r="AU270" s="136">
        <f>AU56+AU264+AU30+AU268+AU82+AU108+AU134+AU160+AU186+AU212+AU238</f>
        <v>0</v>
      </c>
      <c r="AV270" s="137"/>
      <c r="AW270" s="138" t="e">
        <f>AW56+#REF!+#REF!+AW254+AW30</f>
        <v>#REF!</v>
      </c>
      <c r="AX270" s="137"/>
      <c r="AY270" s="47"/>
    </row>
    <row r="271" spans="3:52" s="2" customFormat="1" ht="13.5" thickBot="1" x14ac:dyDescent="0.25">
      <c r="C271" s="22"/>
      <c r="D271" s="25"/>
      <c r="F271" s="22"/>
      <c r="G271" s="23"/>
      <c r="H271" s="23"/>
      <c r="I271" s="23"/>
      <c r="J271" s="24"/>
      <c r="K271" s="25"/>
      <c r="L271" s="25"/>
      <c r="M271" s="25"/>
      <c r="N271" s="25"/>
      <c r="O271" s="51"/>
      <c r="P271" s="23"/>
      <c r="R271" s="22"/>
      <c r="S271" s="23"/>
      <c r="T271" s="23"/>
      <c r="U271" s="23"/>
      <c r="V271" s="24"/>
      <c r="W271" s="25"/>
      <c r="X271" s="25"/>
      <c r="Y271" s="25"/>
      <c r="Z271" s="25"/>
      <c r="AA271" s="51"/>
      <c r="AB271" s="23"/>
      <c r="AD271" s="22"/>
      <c r="AE271" s="23"/>
      <c r="AF271" s="23"/>
      <c r="AG271" s="23"/>
      <c r="AH271" s="24"/>
      <c r="AI271" s="25"/>
      <c r="AJ271" s="25"/>
      <c r="AK271" s="25"/>
      <c r="AL271" s="25"/>
      <c r="AM271" s="51"/>
      <c r="AN271" s="23"/>
      <c r="AO271"/>
      <c r="AP271" s="22"/>
      <c r="AQ271" s="23"/>
      <c r="AR271" s="23"/>
      <c r="AS271" s="23"/>
      <c r="AT271" s="24"/>
      <c r="AU271" s="25"/>
      <c r="AV271" s="25"/>
      <c r="AW271" s="25"/>
      <c r="AX271" s="25"/>
      <c r="AY271" s="51"/>
      <c r="AZ271" s="23"/>
    </row>
    <row r="272" spans="3:52" s="2" customFormat="1" x14ac:dyDescent="0.2">
      <c r="C272" s="6"/>
      <c r="D272" s="5"/>
      <c r="F272" s="6"/>
      <c r="J272" s="4"/>
      <c r="K272" s="5"/>
      <c r="L272" s="5"/>
      <c r="M272" s="5"/>
      <c r="N272" s="5"/>
      <c r="O272" s="47"/>
      <c r="R272" s="6"/>
      <c r="V272" s="4"/>
      <c r="W272" s="5"/>
      <c r="X272" s="5"/>
      <c r="Y272" s="5"/>
      <c r="Z272" s="5"/>
      <c r="AA272" s="47"/>
      <c r="AD272" s="6"/>
      <c r="AH272" s="4"/>
      <c r="AI272" s="5"/>
      <c r="AJ272" s="5"/>
      <c r="AK272" s="5"/>
      <c r="AL272" s="5"/>
      <c r="AM272" s="47"/>
      <c r="AO272"/>
      <c r="AP272" s="6"/>
      <c r="AT272" s="4"/>
      <c r="AU272" s="5"/>
      <c r="AV272" s="5"/>
      <c r="AW272" s="5"/>
      <c r="AX272" s="5"/>
      <c r="AY272" s="47"/>
    </row>
    <row r="273" spans="1:52" s="2" customFormat="1" ht="20.25" x14ac:dyDescent="0.3">
      <c r="C273" s="3" t="s">
        <v>31</v>
      </c>
      <c r="D273" s="5"/>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row>
    <row r="274" spans="1:52" s="2" customFormat="1"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P274"/>
      <c r="AQ274"/>
      <c r="AR274"/>
      <c r="AS274"/>
      <c r="AT274"/>
      <c r="AU274"/>
      <c r="AV274"/>
      <c r="AW274"/>
      <c r="AX274"/>
      <c r="AY274"/>
      <c r="AZ274"/>
    </row>
    <row r="275" spans="1:52" s="2" customFormat="1" x14ac:dyDescent="0.2">
      <c r="C275" s="8" t="s">
        <v>32</v>
      </c>
      <c r="D275" s="9"/>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P275"/>
      <c r="AQ275"/>
      <c r="AR275"/>
      <c r="AS275"/>
      <c r="AT275"/>
      <c r="AU275"/>
      <c r="AV275"/>
      <c r="AW275"/>
      <c r="AX275"/>
      <c r="AY275"/>
      <c r="AZ275"/>
    </row>
    <row r="276" spans="1:52" s="2" customFormat="1" x14ac:dyDescent="0.2">
      <c r="C276" s="8"/>
      <c r="D276" t="s">
        <v>33</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P276"/>
      <c r="AQ276"/>
      <c r="AR276"/>
      <c r="AS276"/>
      <c r="AT276"/>
      <c r="AU276"/>
      <c r="AV276"/>
      <c r="AW276"/>
      <c r="AX276"/>
      <c r="AY276"/>
      <c r="AZ276"/>
    </row>
    <row r="277" spans="1:52" s="2" customFormat="1" x14ac:dyDescent="0.2">
      <c r="C277" s="11" t="s">
        <v>141</v>
      </c>
      <c r="D277" s="93">
        <f>'Begrotingsformat (Partner 1)'!D279+'Begrotingsformat (Partner 2)'!D279+'Begrotingsformat (Partner 3)'!D279+'Begrotingsformat (Partner 4)'!D279+'Begrotingsformat (Partner 5)'!D279+'Begrotingsformat (Partner 6)'!D279+'Begrotingsformat (Partner 7)'!D279+'Begrotingsformat (Partner 8)'!D279+'Begrotingsformat (Partner 9)'!D279+'Begrotingsformat (Partner 10)'!D279</f>
        <v>0</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P277"/>
      <c r="AQ277"/>
      <c r="AR277"/>
      <c r="AS277"/>
      <c r="AT277"/>
      <c r="AU277"/>
      <c r="AV277"/>
      <c r="AW277"/>
      <c r="AX277"/>
      <c r="AY277"/>
      <c r="AZ277"/>
    </row>
    <row r="278" spans="1:52" s="2" customFormat="1" x14ac:dyDescent="0.2">
      <c r="C278" s="11" t="s">
        <v>34</v>
      </c>
      <c r="D278" s="93">
        <f>'Begrotingsformat (Partner 1)'!D280+'Begrotingsformat (Partner 2)'!D280+'Begrotingsformat (Partner 3)'!D280+'Begrotingsformat (Partner 4)'!D280+'Begrotingsformat (Partner 5)'!D280+'Begrotingsformat (Partner 6)'!D280+'Begrotingsformat (Partner 7)'!D280+'Begrotingsformat (Partner 8)'!D280+'Begrotingsformat (Partner 9)'!D280+'Begrotingsformat (Partner 10)'!D280+'Begrotingsformat (Partner 1)'!D281+'Begrotingsformat (Partner 2)'!D281+'Begrotingsformat (Partner 3)'!D281+'Begrotingsformat (Partner 4)'!D281+'Begrotingsformat (Partner 5)'!D281+'Begrotingsformat (Partner 6)'!D281+'Begrotingsformat (Partner 7)'!D281+'Begrotingsformat (Partner 8)'!D281+'Begrotingsformat (Partner 9)'!D281+'Begrotingsformat (Partner 10)'!D281+'Begrotingsformat (Partner 1)'!D282+'Begrotingsformat (Partner 2)'!D282+'Begrotingsformat (Partner 3)'!D282+'Begrotingsformat (Partner 4)'!D282+'Begrotingsformat (Partner 5)'!D282+'Begrotingsformat (Partner 6)'!D282+'Begrotingsformat (Partner 7)'!D282+'Begrotingsformat (Partner 8)'!D282+'Begrotingsformat (Partner 9)'!D282+'Begrotingsformat (Partner 10)'!D282</f>
        <v>0</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P278"/>
      <c r="AQ278"/>
      <c r="AR278"/>
      <c r="AS278"/>
      <c r="AT278"/>
      <c r="AU278"/>
      <c r="AV278"/>
      <c r="AW278"/>
      <c r="AX278"/>
      <c r="AY278"/>
      <c r="AZ278"/>
    </row>
    <row r="279" spans="1:52" s="2" customFormat="1" x14ac:dyDescent="0.2">
      <c r="C279" s="11" t="s">
        <v>35</v>
      </c>
      <c r="D279" s="93">
        <f>'Begrotingsformat (Partner 1)'!D283+'Begrotingsformat (Partner 2)'!D283+'Begrotingsformat (Partner 3)'!D283+'Begrotingsformat (Partner 4)'!D283+'Begrotingsformat (Partner 5)'!D283+'Begrotingsformat (Partner 6)'!D283+'Begrotingsformat (Partner 7)'!D283+'Begrotingsformat (Partner 8)'!D283+'Begrotingsformat (Partner 9)'!D283+'Begrotingsformat (Partner 10)'!D283</f>
        <v>0</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P279"/>
      <c r="AQ279"/>
      <c r="AR279"/>
      <c r="AS279"/>
      <c r="AT279"/>
      <c r="AU279"/>
      <c r="AV279"/>
      <c r="AW279"/>
      <c r="AX279"/>
      <c r="AY279"/>
      <c r="AZ279"/>
    </row>
    <row r="280" spans="1:52" s="2" customFormat="1" x14ac:dyDescent="0.2">
      <c r="C280" s="62"/>
      <c r="D280" s="8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P280"/>
      <c r="AQ280"/>
      <c r="AR280"/>
      <c r="AS280"/>
      <c r="AT280"/>
      <c r="AU280"/>
      <c r="AV280"/>
      <c r="AW280"/>
      <c r="AX280"/>
      <c r="AY280"/>
      <c r="AZ280"/>
    </row>
    <row r="281" spans="1:52" s="2" customFormat="1" ht="4.1500000000000004" customHeight="1" x14ac:dyDescent="0.2">
      <c r="C281" s="8"/>
      <c r="D281" s="8"/>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P281"/>
      <c r="AQ281"/>
      <c r="AR281"/>
      <c r="AS281"/>
      <c r="AT281"/>
      <c r="AU281"/>
      <c r="AV281"/>
      <c r="AW281"/>
      <c r="AX281"/>
      <c r="AY281"/>
      <c r="AZ281"/>
    </row>
    <row r="282" spans="1:52" s="2" customFormat="1" x14ac:dyDescent="0.2">
      <c r="C282" s="6"/>
      <c r="D282" s="89">
        <f>SUM(D277:D279)</f>
        <v>0</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P282"/>
      <c r="AQ282"/>
      <c r="AR282"/>
      <c r="AS282"/>
      <c r="AT282"/>
      <c r="AU282"/>
      <c r="AV282"/>
      <c r="AW282"/>
      <c r="AX282"/>
      <c r="AY282"/>
      <c r="AZ282"/>
    </row>
    <row r="283" spans="1:52" s="2" customFormat="1" hidden="1" x14ac:dyDescent="0.2">
      <c r="C283" s="26"/>
      <c r="D283" s="29"/>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P283"/>
      <c r="AQ283"/>
      <c r="AR283"/>
      <c r="AS283"/>
      <c r="AT283"/>
      <c r="AU283"/>
      <c r="AV283"/>
      <c r="AW283"/>
      <c r="AX283"/>
      <c r="AY283"/>
      <c r="AZ283"/>
    </row>
    <row r="284" spans="1:52" s="2" customFormat="1" hidden="1" x14ac:dyDescent="0.2">
      <c r="A284" s="2">
        <v>1</v>
      </c>
      <c r="B284" s="2">
        <v>1</v>
      </c>
      <c r="C284" s="26"/>
      <c r="D284" s="29"/>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P284"/>
      <c r="AQ284"/>
      <c r="AR284"/>
      <c r="AS284"/>
      <c r="AT284"/>
      <c r="AU284"/>
      <c r="AV284"/>
      <c r="AW284"/>
      <c r="AX284"/>
      <c r="AY284"/>
      <c r="AZ284"/>
    </row>
    <row r="285" spans="1:52" s="2" customFormat="1" ht="20.25" hidden="1" x14ac:dyDescent="0.3">
      <c r="A285" s="2">
        <v>1</v>
      </c>
      <c r="B285" s="2">
        <v>1</v>
      </c>
      <c r="C285" s="30" t="s">
        <v>36</v>
      </c>
      <c r="D285" s="29"/>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P285"/>
      <c r="AQ285"/>
      <c r="AR285"/>
      <c r="AS285"/>
      <c r="AT285"/>
      <c r="AU285"/>
      <c r="AV285"/>
      <c r="AW285"/>
      <c r="AX285"/>
      <c r="AY285"/>
      <c r="AZ285"/>
    </row>
    <row r="286" spans="1:52" s="2" customFormat="1" hidden="1" x14ac:dyDescent="0.2">
      <c r="A286" s="2">
        <v>1</v>
      </c>
      <c r="B286" s="2">
        <v>1</v>
      </c>
      <c r="C286" s="26"/>
      <c r="D286" s="27"/>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P286"/>
      <c r="AQ286"/>
      <c r="AR286"/>
      <c r="AS286"/>
      <c r="AT286"/>
      <c r="AU286"/>
      <c r="AV286"/>
      <c r="AW286"/>
      <c r="AX286"/>
      <c r="AY286"/>
      <c r="AZ286"/>
    </row>
    <row r="287" spans="1:52" s="2" customFormat="1" hidden="1" x14ac:dyDescent="0.2">
      <c r="A287" s="2">
        <v>1</v>
      </c>
      <c r="B287" s="2">
        <v>1</v>
      </c>
      <c r="C287" s="31" t="s">
        <v>37</v>
      </c>
      <c r="D287" s="32"/>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P287"/>
      <c r="AQ287"/>
      <c r="AR287"/>
      <c r="AS287"/>
      <c r="AT287"/>
      <c r="AU287"/>
      <c r="AV287"/>
      <c r="AW287"/>
      <c r="AX287"/>
      <c r="AY287"/>
      <c r="AZ287"/>
    </row>
    <row r="288" spans="1:52" s="2" customFormat="1" hidden="1" x14ac:dyDescent="0.2">
      <c r="B288" s="2">
        <v>1</v>
      </c>
      <c r="C288" s="31"/>
      <c r="D288" s="32" t="s">
        <v>38</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P288"/>
      <c r="AQ288"/>
      <c r="AR288"/>
      <c r="AS288"/>
      <c r="AT288"/>
      <c r="AU288"/>
      <c r="AV288"/>
      <c r="AW288"/>
      <c r="AX288"/>
      <c r="AY288"/>
      <c r="AZ288"/>
    </row>
    <row r="289" spans="1:52" s="2" customFormat="1" hidden="1" x14ac:dyDescent="0.2">
      <c r="B289" s="2">
        <v>1</v>
      </c>
      <c r="C289" s="34" t="s">
        <v>39</v>
      </c>
      <c r="D289" s="35" t="str">
        <f>IFERROR(D270/#REF!,"")</f>
        <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P289"/>
      <c r="AQ289"/>
      <c r="AR289"/>
      <c r="AS289"/>
      <c r="AT289"/>
      <c r="AU289"/>
      <c r="AV289"/>
      <c r="AW289"/>
      <c r="AX289"/>
      <c r="AY289"/>
      <c r="AZ289"/>
    </row>
    <row r="290" spans="1:52" s="2" customFormat="1" hidden="1" x14ac:dyDescent="0.2">
      <c r="B290" s="2">
        <v>1</v>
      </c>
      <c r="C290" s="34" t="s">
        <v>40</v>
      </c>
      <c r="D290" s="35" t="str">
        <f>IFERROR(D270/(#REF!+#REF!),"")</f>
        <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P290"/>
      <c r="AQ290"/>
      <c r="AR290"/>
      <c r="AS290"/>
      <c r="AT290"/>
      <c r="AU290"/>
      <c r="AV290"/>
      <c r="AW290"/>
      <c r="AX290"/>
      <c r="AY290"/>
      <c r="AZ290"/>
    </row>
    <row r="291" spans="1:52" s="2" customFormat="1" hidden="1" x14ac:dyDescent="0.2">
      <c r="B291" s="2">
        <v>1</v>
      </c>
      <c r="C291" s="34" t="s">
        <v>41</v>
      </c>
      <c r="D291" s="35" t="str">
        <f>IFERROR(D254/(#REF!+#REF!),"")</f>
        <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P291"/>
      <c r="AQ291"/>
      <c r="AR291"/>
      <c r="AS291"/>
      <c r="AT291"/>
      <c r="AU291"/>
      <c r="AV291"/>
      <c r="AW291"/>
      <c r="AX291"/>
      <c r="AY291"/>
      <c r="AZ291"/>
    </row>
    <row r="292" spans="1:52" s="2" customFormat="1" hidden="1" x14ac:dyDescent="0.2">
      <c r="B292" s="2">
        <v>1</v>
      </c>
      <c r="C292" s="34" t="s">
        <v>42</v>
      </c>
      <c r="D292" s="36" t="str">
        <f>IFERROR(#REF!/D282,"")</f>
        <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P292"/>
      <c r="AQ292"/>
      <c r="AR292"/>
      <c r="AS292"/>
      <c r="AT292"/>
      <c r="AU292"/>
      <c r="AV292"/>
      <c r="AW292"/>
      <c r="AX292"/>
      <c r="AY292"/>
      <c r="AZ292"/>
    </row>
    <row r="293" spans="1:52" s="2" customFormat="1" hidden="1" x14ac:dyDescent="0.2">
      <c r="B293" s="2">
        <v>1</v>
      </c>
      <c r="C293" s="26"/>
      <c r="D293" s="17"/>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P293"/>
      <c r="AQ293"/>
      <c r="AR293"/>
      <c r="AS293"/>
      <c r="AT293"/>
      <c r="AU293"/>
      <c r="AV293"/>
      <c r="AW293"/>
      <c r="AX293"/>
      <c r="AY293"/>
      <c r="AZ293"/>
    </row>
    <row r="294" spans="1:52" s="2" customFormat="1" hidden="1" x14ac:dyDescent="0.2">
      <c r="A294" s="2">
        <v>1</v>
      </c>
      <c r="B294" s="2">
        <v>1</v>
      </c>
      <c r="C294" s="31" t="s">
        <v>43</v>
      </c>
      <c r="D294" s="32"/>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P294"/>
      <c r="AQ294"/>
      <c r="AR294"/>
      <c r="AS294"/>
      <c r="AT294"/>
      <c r="AU294"/>
      <c r="AV294"/>
      <c r="AW294"/>
      <c r="AX294"/>
      <c r="AY294"/>
      <c r="AZ294"/>
    </row>
    <row r="295" spans="1:52" s="2" customFormat="1" hidden="1" x14ac:dyDescent="0.2">
      <c r="B295" s="2">
        <v>1</v>
      </c>
      <c r="C295" s="31"/>
      <c r="D295" s="32" t="s">
        <v>38</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P295"/>
      <c r="AQ295"/>
      <c r="AR295"/>
      <c r="AS295"/>
      <c r="AT295"/>
      <c r="AU295"/>
      <c r="AV295"/>
      <c r="AW295"/>
      <c r="AX295"/>
      <c r="AY295"/>
      <c r="AZ295"/>
    </row>
    <row r="296" spans="1:52" s="2" customFormat="1" hidden="1" x14ac:dyDescent="0.2">
      <c r="B296" s="2">
        <v>1</v>
      </c>
      <c r="C296" s="34" t="s">
        <v>44</v>
      </c>
      <c r="D296" s="37" t="str">
        <f>IFERROR((D30+D56)/D270,"")</f>
        <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P296"/>
      <c r="AQ296"/>
      <c r="AR296"/>
      <c r="AS296"/>
      <c r="AT296"/>
      <c r="AU296"/>
      <c r="AV296"/>
      <c r="AW296"/>
      <c r="AX296"/>
      <c r="AY296"/>
      <c r="AZ296"/>
    </row>
    <row r="297" spans="1:52" s="2" customFormat="1" hidden="1" x14ac:dyDescent="0.2">
      <c r="B297" s="2">
        <v>1</v>
      </c>
      <c r="C297" s="34" t="s">
        <v>45</v>
      </c>
      <c r="D297" s="37" t="str">
        <f>IFERROR(#REF!/D270,"")</f>
        <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P297"/>
      <c r="AQ297"/>
      <c r="AR297"/>
      <c r="AS297"/>
      <c r="AT297"/>
      <c r="AU297"/>
      <c r="AV297"/>
      <c r="AW297"/>
      <c r="AX297"/>
      <c r="AY297"/>
      <c r="AZ297"/>
    </row>
    <row r="298" spans="1:52" s="2" customFormat="1" hidden="1" x14ac:dyDescent="0.2">
      <c r="B298" s="2">
        <v>1</v>
      </c>
      <c r="C298" s="34" t="s">
        <v>46</v>
      </c>
      <c r="D298" s="37" t="str">
        <f>IFERROR(D254/D270,"")</f>
        <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P298"/>
      <c r="AQ298"/>
      <c r="AR298"/>
      <c r="AS298"/>
      <c r="AT298"/>
      <c r="AU298"/>
      <c r="AV298"/>
      <c r="AW298"/>
      <c r="AX298"/>
      <c r="AY298"/>
      <c r="AZ298"/>
    </row>
    <row r="299" spans="1:52" s="2" customFormat="1" hidden="1" x14ac:dyDescent="0.2">
      <c r="B299" s="2">
        <v>1</v>
      </c>
      <c r="C299" s="34" t="s">
        <v>47</v>
      </c>
      <c r="D299" s="37" t="str">
        <f>IFERROR(#REF!/D270,"")</f>
        <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P299"/>
      <c r="AQ299"/>
      <c r="AR299"/>
      <c r="AS299"/>
      <c r="AT299"/>
      <c r="AU299"/>
      <c r="AV299"/>
      <c r="AW299"/>
      <c r="AX299"/>
      <c r="AY299"/>
      <c r="AZ299"/>
    </row>
    <row r="300" spans="1:52" s="2" customFormat="1" hidden="1" x14ac:dyDescent="0.2">
      <c r="C300" s="26"/>
      <c r="D300" s="37">
        <f>SUM(D296:D299)</f>
        <v>0</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P300"/>
      <c r="AQ300"/>
      <c r="AR300"/>
      <c r="AS300"/>
      <c r="AT300"/>
      <c r="AU300"/>
      <c r="AV300"/>
      <c r="AW300"/>
      <c r="AX300"/>
      <c r="AY300"/>
      <c r="AZ300"/>
    </row>
    <row r="301" spans="1:52" s="2" customFormat="1" hidden="1" x14ac:dyDescent="0.2">
      <c r="B301" s="2">
        <v>1</v>
      </c>
      <c r="C301" s="26"/>
      <c r="D301" s="17"/>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P301"/>
      <c r="AQ301"/>
      <c r="AR301"/>
      <c r="AS301"/>
      <c r="AT301"/>
      <c r="AU301"/>
      <c r="AV301"/>
      <c r="AW301"/>
      <c r="AX301"/>
      <c r="AY301"/>
      <c r="AZ301"/>
    </row>
    <row r="302" spans="1:52" s="2" customFormat="1" hidden="1" x14ac:dyDescent="0.2">
      <c r="A302" s="2">
        <v>1</v>
      </c>
      <c r="B302" s="2">
        <v>1</v>
      </c>
      <c r="C302" s="31" t="s">
        <v>48</v>
      </c>
      <c r="D302" s="3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P302"/>
      <c r="AQ302"/>
      <c r="AR302"/>
      <c r="AS302"/>
      <c r="AT302"/>
      <c r="AU302"/>
      <c r="AV302"/>
      <c r="AW302"/>
      <c r="AX302"/>
      <c r="AY302"/>
      <c r="AZ302"/>
    </row>
    <row r="303" spans="1:52" s="2" customFormat="1" hidden="1" x14ac:dyDescent="0.2">
      <c r="B303" s="2">
        <v>1</v>
      </c>
      <c r="C303" s="31"/>
      <c r="D303" s="32" t="s">
        <v>38</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P303"/>
      <c r="AQ303"/>
      <c r="AR303"/>
      <c r="AS303"/>
      <c r="AT303"/>
      <c r="AU303"/>
      <c r="AV303"/>
      <c r="AW303"/>
      <c r="AX303"/>
      <c r="AY303"/>
      <c r="AZ303"/>
    </row>
    <row r="304" spans="1:52" s="2" customFormat="1" hidden="1" x14ac:dyDescent="0.2">
      <c r="B304" s="2">
        <v>1</v>
      </c>
      <c r="C304" s="34" t="s">
        <v>49</v>
      </c>
      <c r="D304" s="39" t="str">
        <f>IFERROR(D282/#REF!,"")</f>
        <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P304"/>
      <c r="AQ304"/>
      <c r="AR304"/>
      <c r="AS304"/>
      <c r="AT304"/>
      <c r="AU304"/>
      <c r="AV304"/>
      <c r="AW304"/>
      <c r="AX304"/>
      <c r="AY304"/>
      <c r="AZ304"/>
    </row>
    <row r="305" spans="1:52" s="2" customFormat="1" hidden="1" x14ac:dyDescent="0.2">
      <c r="B305" s="2">
        <v>1</v>
      </c>
      <c r="C305" s="34" t="s">
        <v>50</v>
      </c>
      <c r="D305" s="39" t="str">
        <f>IFERROR(#REF!/#REF!,"")</f>
        <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P305"/>
      <c r="AQ305"/>
      <c r="AR305"/>
      <c r="AS305"/>
      <c r="AT305"/>
      <c r="AU305"/>
      <c r="AV305"/>
      <c r="AW305"/>
      <c r="AX305"/>
      <c r="AY305"/>
      <c r="AZ305"/>
    </row>
    <row r="306" spans="1:52" s="2" customFormat="1" hidden="1" x14ac:dyDescent="0.2">
      <c r="B306" s="2">
        <v>1</v>
      </c>
      <c r="C306" s="34" t="s">
        <v>51</v>
      </c>
      <c r="D306" s="39" t="str">
        <f>IFERROR(#REF!/#REF!,"")</f>
        <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P306"/>
      <c r="AQ306"/>
      <c r="AR306"/>
      <c r="AS306"/>
      <c r="AT306"/>
      <c r="AU306"/>
      <c r="AV306"/>
      <c r="AW306"/>
      <c r="AX306"/>
      <c r="AY306"/>
      <c r="AZ306"/>
    </row>
    <row r="307" spans="1:52" s="2" customFormat="1" hidden="1" x14ac:dyDescent="0.2">
      <c r="B307" s="2">
        <v>1</v>
      </c>
      <c r="C307" s="34" t="s">
        <v>52</v>
      </c>
      <c r="D307" s="39" t="str">
        <f>IFERROR(#REF!/#REF!,"")</f>
        <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P307"/>
      <c r="AQ307"/>
      <c r="AR307"/>
      <c r="AS307"/>
      <c r="AT307"/>
      <c r="AU307"/>
      <c r="AV307"/>
      <c r="AW307"/>
      <c r="AX307"/>
      <c r="AY307"/>
      <c r="AZ307"/>
    </row>
    <row r="308" spans="1:52" s="2" customFormat="1" hidden="1" x14ac:dyDescent="0.2">
      <c r="B308" s="2">
        <v>1</v>
      </c>
      <c r="C308" s="34" t="s">
        <v>53</v>
      </c>
      <c r="D308" s="39" t="str">
        <f>IFERROR(#REF!/#REF!,"")</f>
        <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P308"/>
      <c r="AQ308"/>
      <c r="AR308"/>
      <c r="AS308"/>
      <c r="AT308"/>
      <c r="AU308"/>
      <c r="AV308"/>
      <c r="AW308"/>
      <c r="AX308"/>
      <c r="AY308"/>
      <c r="AZ308"/>
    </row>
    <row r="309" spans="1:52" s="2" customFormat="1" hidden="1" x14ac:dyDescent="0.2">
      <c r="C309" s="26"/>
      <c r="D309" s="39">
        <f>SUM(D304:D308)</f>
        <v>0</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P309"/>
      <c r="AQ309"/>
      <c r="AR309"/>
      <c r="AS309"/>
      <c r="AT309"/>
      <c r="AU309"/>
      <c r="AV309"/>
      <c r="AW309"/>
      <c r="AX309"/>
      <c r="AY309"/>
      <c r="AZ309"/>
    </row>
    <row r="310" spans="1:52" s="2" customFormat="1" hidden="1" x14ac:dyDescent="0.2">
      <c r="C310" s="26"/>
      <c r="D310" s="17"/>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P310"/>
      <c r="AQ310"/>
      <c r="AR310"/>
      <c r="AS310"/>
      <c r="AT310"/>
      <c r="AU310"/>
      <c r="AV310"/>
      <c r="AW310"/>
      <c r="AX310"/>
      <c r="AY310"/>
      <c r="AZ310"/>
    </row>
    <row r="311" spans="1:52" s="2" customFormat="1" hidden="1" x14ac:dyDescent="0.2">
      <c r="B311" s="2">
        <v>1</v>
      </c>
      <c r="C311" s="26"/>
      <c r="D311" s="28"/>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P311"/>
      <c r="AQ311"/>
      <c r="AR311"/>
      <c r="AS311"/>
      <c r="AT311"/>
      <c r="AU311"/>
      <c r="AV311"/>
      <c r="AW311"/>
      <c r="AX311"/>
      <c r="AY311"/>
      <c r="AZ311"/>
    </row>
    <row r="312" spans="1:52" s="2" customFormat="1" hidden="1" x14ac:dyDescent="0.2">
      <c r="A312" s="2">
        <v>1</v>
      </c>
      <c r="B312" s="2">
        <v>1</v>
      </c>
      <c r="C312" s="31" t="s">
        <v>54</v>
      </c>
      <c r="D312" s="3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P312"/>
      <c r="AQ312"/>
      <c r="AR312"/>
      <c r="AS312"/>
      <c r="AT312"/>
      <c r="AU312"/>
      <c r="AV312"/>
      <c r="AW312"/>
      <c r="AX312"/>
      <c r="AY312"/>
      <c r="AZ312"/>
    </row>
    <row r="313" spans="1:52" s="2" customFormat="1" hidden="1" x14ac:dyDescent="0.2">
      <c r="B313" s="2">
        <v>1</v>
      </c>
      <c r="C313" s="31"/>
      <c r="D313" s="32" t="s">
        <v>38</v>
      </c>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P313"/>
      <c r="AQ313"/>
      <c r="AR313"/>
      <c r="AS313"/>
      <c r="AT313"/>
      <c r="AU313"/>
      <c r="AV313"/>
      <c r="AW313"/>
      <c r="AX313"/>
      <c r="AY313"/>
      <c r="AZ313"/>
    </row>
    <row r="314" spans="1:52" s="2" customFormat="1" hidden="1" x14ac:dyDescent="0.2">
      <c r="B314" s="2">
        <v>1</v>
      </c>
      <c r="C314" s="26"/>
      <c r="D314" s="21" t="e">
        <f>+#REF!-D270</f>
        <v>#REF!</v>
      </c>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P314"/>
      <c r="AQ314"/>
      <c r="AR314"/>
      <c r="AS314"/>
      <c r="AT314"/>
      <c r="AU314"/>
      <c r="AV314"/>
      <c r="AW314"/>
      <c r="AX314"/>
      <c r="AY314"/>
      <c r="AZ314"/>
    </row>
    <row r="315" spans="1:52" s="2" customFormat="1" hidden="1" x14ac:dyDescent="0.2">
      <c r="B315" s="2">
        <v>1</v>
      </c>
      <c r="C315" s="26"/>
      <c r="D315" s="26"/>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P315"/>
      <c r="AQ315"/>
      <c r="AR315"/>
      <c r="AS315"/>
      <c r="AT315"/>
      <c r="AU315"/>
      <c r="AV315"/>
      <c r="AW315"/>
      <c r="AX315"/>
      <c r="AY315"/>
      <c r="AZ315"/>
    </row>
    <row r="316" spans="1:52" s="2" customFormat="1" hidden="1" x14ac:dyDescent="0.2">
      <c r="C316" s="6"/>
      <c r="D316" s="5" t="s">
        <v>55</v>
      </c>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P316"/>
      <c r="AQ316"/>
      <c r="AR316"/>
      <c r="AS316"/>
      <c r="AT316"/>
      <c r="AU316"/>
      <c r="AV316"/>
      <c r="AW316"/>
      <c r="AX316"/>
      <c r="AY316"/>
      <c r="AZ316"/>
    </row>
    <row r="317" spans="1:52" s="2" customFormat="1" hidden="1" x14ac:dyDescent="0.2">
      <c r="C317" s="6"/>
      <c r="D317" s="5"/>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P317"/>
      <c r="AQ317"/>
      <c r="AR317"/>
      <c r="AS317"/>
      <c r="AT317"/>
      <c r="AU317"/>
      <c r="AV317"/>
      <c r="AW317"/>
      <c r="AX317"/>
      <c r="AY317"/>
      <c r="AZ317"/>
    </row>
    <row r="318" spans="1:52" s="2" customFormat="1" hidden="1" x14ac:dyDescent="0.2">
      <c r="C318" s="6"/>
      <c r="D318" s="5"/>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P318"/>
      <c r="AQ318"/>
      <c r="AR318"/>
      <c r="AS318"/>
      <c r="AT318"/>
      <c r="AU318"/>
      <c r="AV318"/>
      <c r="AW318"/>
      <c r="AX318"/>
      <c r="AY318"/>
      <c r="AZ318"/>
    </row>
    <row r="319" spans="1:52" s="2" customFormat="1" hidden="1" x14ac:dyDescent="0.2">
      <c r="C319" s="6"/>
      <c r="D319" s="5"/>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P319"/>
      <c r="AQ319"/>
      <c r="AR319"/>
      <c r="AS319"/>
      <c r="AT319"/>
      <c r="AU319"/>
      <c r="AV319"/>
      <c r="AW319"/>
      <c r="AX319"/>
      <c r="AY319"/>
      <c r="AZ319"/>
    </row>
    <row r="320" spans="1:52" s="2" customFormat="1" hidden="1" x14ac:dyDescent="0.2">
      <c r="C320" s="6"/>
      <c r="D320" s="5"/>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P320"/>
      <c r="AQ320"/>
      <c r="AR320"/>
      <c r="AS320"/>
      <c r="AT320"/>
      <c r="AU320"/>
      <c r="AV320"/>
      <c r="AW320"/>
      <c r="AX320"/>
      <c r="AY320"/>
      <c r="AZ320"/>
    </row>
    <row r="321" spans="2:52" s="2" customFormat="1" hidden="1" x14ac:dyDescent="0.2">
      <c r="C321" s="6"/>
      <c r="D321" s="5"/>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P321"/>
      <c r="AQ321"/>
      <c r="AR321"/>
      <c r="AS321"/>
      <c r="AT321"/>
      <c r="AU321"/>
      <c r="AV321"/>
      <c r="AW321"/>
      <c r="AX321"/>
      <c r="AY321"/>
      <c r="AZ321"/>
    </row>
    <row r="322" spans="2:52" s="2" customFormat="1" hidden="1" x14ac:dyDescent="0.2">
      <c r="C322" s="6"/>
      <c r="D322" s="5"/>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P322"/>
      <c r="AQ322"/>
      <c r="AR322"/>
      <c r="AS322"/>
      <c r="AT322"/>
      <c r="AU322"/>
      <c r="AV322"/>
      <c r="AW322"/>
      <c r="AX322"/>
      <c r="AY322"/>
      <c r="AZ322"/>
    </row>
    <row r="323" spans="2:52" s="2" customFormat="1" hidden="1" x14ac:dyDescent="0.2">
      <c r="B323" s="2">
        <v>1</v>
      </c>
      <c r="C323" s="26"/>
      <c r="D323" s="26"/>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P323"/>
      <c r="AQ323"/>
      <c r="AR323"/>
      <c r="AS323"/>
      <c r="AT323"/>
      <c r="AU323"/>
      <c r="AV323"/>
      <c r="AW323"/>
      <c r="AX323"/>
      <c r="AY323"/>
      <c r="AZ323"/>
    </row>
    <row r="324" spans="2:52" s="2" customFormat="1" x14ac:dyDescent="0.2">
      <c r="C324" s="6"/>
      <c r="D324" s="5"/>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P324"/>
      <c r="AQ324"/>
      <c r="AR324"/>
      <c r="AS324"/>
      <c r="AT324"/>
      <c r="AU324"/>
      <c r="AV324"/>
      <c r="AW324"/>
      <c r="AX324"/>
      <c r="AY324"/>
      <c r="AZ324"/>
    </row>
    <row r="325" spans="2:52" s="2" customFormat="1" hidden="1" x14ac:dyDescent="0.2">
      <c r="C325" s="6"/>
      <c r="D325" s="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P325"/>
      <c r="AQ325"/>
      <c r="AR325"/>
      <c r="AS325"/>
      <c r="AT325"/>
      <c r="AU325"/>
      <c r="AV325"/>
      <c r="AW325"/>
      <c r="AX325"/>
      <c r="AY325"/>
      <c r="AZ325"/>
    </row>
    <row r="326" spans="2:52" s="2" customFormat="1" hidden="1" x14ac:dyDescent="0.2">
      <c r="C326" s="6"/>
      <c r="D326" s="5"/>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P326"/>
      <c r="AQ326"/>
      <c r="AR326"/>
      <c r="AS326"/>
      <c r="AT326"/>
      <c r="AU326"/>
      <c r="AV326"/>
      <c r="AW326"/>
      <c r="AX326"/>
      <c r="AY326"/>
      <c r="AZ326"/>
    </row>
    <row r="327" spans="2:52" s="2" customFormat="1" hidden="1" x14ac:dyDescent="0.2">
      <c r="C327" s="6"/>
      <c r="D327" s="5"/>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P327"/>
      <c r="AQ327"/>
      <c r="AR327"/>
      <c r="AS327"/>
      <c r="AT327"/>
      <c r="AU327"/>
      <c r="AV327"/>
      <c r="AW327"/>
      <c r="AX327"/>
      <c r="AY327"/>
      <c r="AZ327"/>
    </row>
    <row r="328" spans="2:52" s="2" customFormat="1" hidden="1" x14ac:dyDescent="0.2">
      <c r="C328" s="6"/>
      <c r="D328" s="5"/>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P328"/>
      <c r="AQ328"/>
      <c r="AR328"/>
      <c r="AS328"/>
      <c r="AT328"/>
      <c r="AU328"/>
      <c r="AV328"/>
      <c r="AW328"/>
      <c r="AX328"/>
      <c r="AY328"/>
      <c r="AZ328"/>
    </row>
    <row r="329" spans="2:52" s="2" customFormat="1" hidden="1" x14ac:dyDescent="0.2">
      <c r="C329" s="6"/>
      <c r="D329" s="5"/>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P329"/>
      <c r="AQ329"/>
      <c r="AR329"/>
      <c r="AS329"/>
      <c r="AT329"/>
      <c r="AU329"/>
      <c r="AV329"/>
      <c r="AW329"/>
      <c r="AX329"/>
      <c r="AY329"/>
      <c r="AZ329"/>
    </row>
    <row r="330" spans="2:52" s="2" customFormat="1" hidden="1" x14ac:dyDescent="0.2">
      <c r="C330" s="6"/>
      <c r="D330" s="5"/>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P330"/>
      <c r="AQ330"/>
      <c r="AR330"/>
      <c r="AS330"/>
      <c r="AT330"/>
      <c r="AU330"/>
      <c r="AV330"/>
      <c r="AW330"/>
      <c r="AX330"/>
      <c r="AY330"/>
      <c r="AZ330"/>
    </row>
    <row r="331" spans="2:52" s="2" customFormat="1" hidden="1" x14ac:dyDescent="0.2">
      <c r="C331" s="6"/>
      <c r="D331" s="5"/>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P331"/>
      <c r="AQ331"/>
      <c r="AR331"/>
      <c r="AS331"/>
      <c r="AT331"/>
      <c r="AU331"/>
      <c r="AV331"/>
      <c r="AW331"/>
      <c r="AX331"/>
      <c r="AY331"/>
      <c r="AZ331"/>
    </row>
    <row r="332" spans="2:52" s="2" customFormat="1" hidden="1" x14ac:dyDescent="0.2">
      <c r="C332" s="6"/>
      <c r="D332" s="5"/>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P332"/>
      <c r="AQ332"/>
      <c r="AR332"/>
      <c r="AS332"/>
      <c r="AT332"/>
      <c r="AU332"/>
      <c r="AV332"/>
      <c r="AW332"/>
      <c r="AX332"/>
      <c r="AY332"/>
      <c r="AZ332"/>
    </row>
    <row r="333" spans="2:52" s="2" customFormat="1" hidden="1" x14ac:dyDescent="0.2">
      <c r="C333" s="6"/>
      <c r="D333" s="5"/>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P333"/>
      <c r="AQ333"/>
      <c r="AR333"/>
      <c r="AS333"/>
      <c r="AT333"/>
      <c r="AU333"/>
      <c r="AV333"/>
      <c r="AW333"/>
      <c r="AX333"/>
      <c r="AY333"/>
      <c r="AZ333"/>
    </row>
    <row r="334" spans="2:52" s="2" customFormat="1" hidden="1" x14ac:dyDescent="0.2">
      <c r="C334" s="6"/>
      <c r="D334" s="5"/>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P334"/>
      <c r="AQ334"/>
      <c r="AR334"/>
      <c r="AS334"/>
      <c r="AT334"/>
      <c r="AU334"/>
      <c r="AV334"/>
      <c r="AW334"/>
      <c r="AX334"/>
      <c r="AY334"/>
      <c r="AZ334"/>
    </row>
    <row r="335" spans="2:52" s="2" customFormat="1" hidden="1" x14ac:dyDescent="0.2">
      <c r="C335" s="6"/>
      <c r="D335" s="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P335"/>
      <c r="AQ335"/>
      <c r="AR335"/>
      <c r="AS335"/>
      <c r="AT335"/>
      <c r="AU335"/>
      <c r="AV335"/>
      <c r="AW335"/>
      <c r="AX335"/>
      <c r="AY335"/>
      <c r="AZ335"/>
    </row>
    <row r="336" spans="2:52" s="2" customFormat="1" hidden="1" x14ac:dyDescent="0.2">
      <c r="C336" s="6"/>
      <c r="D336" s="5"/>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P336"/>
      <c r="AQ336"/>
      <c r="AR336"/>
      <c r="AS336"/>
      <c r="AT336"/>
      <c r="AU336"/>
      <c r="AV336"/>
      <c r="AW336"/>
      <c r="AX336"/>
      <c r="AY336"/>
      <c r="AZ336"/>
    </row>
    <row r="337" spans="3:52" s="2" customFormat="1" hidden="1" x14ac:dyDescent="0.2">
      <c r="C337" s="6"/>
      <c r="D337" s="5"/>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P337"/>
      <c r="AQ337"/>
      <c r="AR337"/>
      <c r="AS337"/>
      <c r="AT337"/>
      <c r="AU337"/>
      <c r="AV337"/>
      <c r="AW337"/>
      <c r="AX337"/>
      <c r="AY337"/>
      <c r="AZ337"/>
    </row>
    <row r="338" spans="3:52" s="2" customFormat="1" hidden="1" x14ac:dyDescent="0.2">
      <c r="C338" s="6"/>
      <c r="D338" s="5"/>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P338"/>
      <c r="AQ338"/>
      <c r="AR338"/>
      <c r="AS338"/>
      <c r="AT338"/>
      <c r="AU338"/>
      <c r="AV338"/>
      <c r="AW338"/>
      <c r="AX338"/>
      <c r="AY338"/>
      <c r="AZ338"/>
    </row>
    <row r="339" spans="3:52" s="2" customFormat="1" hidden="1" x14ac:dyDescent="0.2">
      <c r="C339" s="6"/>
      <c r="D339" s="5"/>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P339"/>
      <c r="AQ339"/>
      <c r="AR339"/>
      <c r="AS339"/>
      <c r="AT339"/>
      <c r="AU339"/>
      <c r="AV339"/>
      <c r="AW339"/>
      <c r="AX339"/>
      <c r="AY339"/>
      <c r="AZ339"/>
    </row>
    <row r="340" spans="3:52" s="2" customFormat="1" hidden="1" x14ac:dyDescent="0.2">
      <c r="C340" s="6"/>
      <c r="D340" s="5"/>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P340"/>
      <c r="AQ340"/>
      <c r="AR340"/>
      <c r="AS340"/>
      <c r="AT340"/>
      <c r="AU340"/>
      <c r="AV340"/>
      <c r="AW340"/>
      <c r="AX340"/>
      <c r="AY340"/>
      <c r="AZ340"/>
    </row>
    <row r="341" spans="3:52" s="2" customFormat="1" hidden="1" x14ac:dyDescent="0.2">
      <c r="C341" s="6"/>
      <c r="D341" s="5"/>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P341"/>
      <c r="AQ341"/>
      <c r="AR341"/>
      <c r="AS341"/>
      <c r="AT341"/>
      <c r="AU341"/>
      <c r="AV341"/>
      <c r="AW341"/>
      <c r="AX341"/>
      <c r="AY341"/>
      <c r="AZ341"/>
    </row>
    <row r="342" spans="3:52" s="2" customFormat="1" hidden="1" x14ac:dyDescent="0.2">
      <c r="C342" s="6"/>
      <c r="D342" s="5"/>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P342"/>
      <c r="AQ342"/>
      <c r="AR342"/>
      <c r="AS342"/>
      <c r="AT342"/>
      <c r="AU342"/>
      <c r="AV342"/>
      <c r="AW342"/>
      <c r="AX342"/>
      <c r="AY342"/>
      <c r="AZ342"/>
    </row>
    <row r="343" spans="3:52" s="2" customFormat="1" hidden="1" x14ac:dyDescent="0.2">
      <c r="C343" s="6"/>
      <c r="D343" s="5"/>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P343"/>
      <c r="AQ343"/>
      <c r="AR343"/>
      <c r="AS343"/>
      <c r="AT343"/>
      <c r="AU343"/>
      <c r="AV343"/>
      <c r="AW343"/>
      <c r="AX343"/>
      <c r="AY343"/>
      <c r="AZ343"/>
    </row>
    <row r="344" spans="3:52" s="2" customFormat="1" hidden="1" x14ac:dyDescent="0.2">
      <c r="C344" s="6"/>
      <c r="D344" s="5"/>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P344"/>
      <c r="AQ344"/>
      <c r="AR344"/>
      <c r="AS344"/>
      <c r="AT344"/>
      <c r="AU344"/>
      <c r="AV344"/>
      <c r="AW344"/>
      <c r="AX344"/>
      <c r="AY344"/>
      <c r="AZ344"/>
    </row>
    <row r="345" spans="3:52" s="2" customFormat="1" hidden="1" x14ac:dyDescent="0.2">
      <c r="C345" s="6"/>
      <c r="D345" s="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P345"/>
      <c r="AQ345"/>
      <c r="AR345"/>
      <c r="AS345"/>
      <c r="AT345"/>
      <c r="AU345"/>
      <c r="AV345"/>
      <c r="AW345"/>
      <c r="AX345"/>
      <c r="AY345"/>
      <c r="AZ345"/>
    </row>
    <row r="346" spans="3:52" s="2" customFormat="1" hidden="1" x14ac:dyDescent="0.2">
      <c r="C346" s="6"/>
      <c r="D346" s="5"/>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P346"/>
      <c r="AQ346"/>
      <c r="AR346"/>
      <c r="AS346"/>
      <c r="AT346"/>
      <c r="AU346"/>
      <c r="AV346"/>
      <c r="AW346"/>
      <c r="AX346"/>
      <c r="AY346"/>
      <c r="AZ346"/>
    </row>
    <row r="347" spans="3:52" s="2" customFormat="1" hidden="1" x14ac:dyDescent="0.2">
      <c r="C347" s="6"/>
      <c r="D347" s="5"/>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P347"/>
      <c r="AQ347"/>
      <c r="AR347"/>
      <c r="AS347"/>
      <c r="AT347"/>
      <c r="AU347"/>
      <c r="AV347"/>
      <c r="AW347"/>
      <c r="AX347"/>
      <c r="AY347"/>
      <c r="AZ347"/>
    </row>
    <row r="348" spans="3:52" s="2" customFormat="1" hidden="1" x14ac:dyDescent="0.2">
      <c r="C348" s="6"/>
      <c r="D348" s="5"/>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P348"/>
      <c r="AQ348"/>
      <c r="AR348"/>
      <c r="AS348"/>
      <c r="AT348"/>
      <c r="AU348"/>
      <c r="AV348"/>
      <c r="AW348"/>
      <c r="AX348"/>
      <c r="AY348"/>
      <c r="AZ348"/>
    </row>
    <row r="349" spans="3:52" s="2" customFormat="1" hidden="1" x14ac:dyDescent="0.2">
      <c r="C349" s="6"/>
      <c r="D349" s="5"/>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P349"/>
      <c r="AQ349"/>
      <c r="AR349"/>
      <c r="AS349"/>
      <c r="AT349"/>
      <c r="AU349"/>
      <c r="AV349"/>
      <c r="AW349"/>
      <c r="AX349"/>
      <c r="AY349"/>
      <c r="AZ349"/>
    </row>
    <row r="350" spans="3:52" s="2" customFormat="1" hidden="1" x14ac:dyDescent="0.2">
      <c r="C350" s="6"/>
      <c r="D350" s="5"/>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P350"/>
      <c r="AQ350"/>
      <c r="AR350"/>
      <c r="AS350"/>
      <c r="AT350"/>
      <c r="AU350"/>
      <c r="AV350"/>
      <c r="AW350"/>
      <c r="AX350"/>
      <c r="AY350"/>
      <c r="AZ350"/>
    </row>
    <row r="351" spans="3:52" s="2" customFormat="1" hidden="1" x14ac:dyDescent="0.2">
      <c r="C351" s="6"/>
      <c r="D351" s="5"/>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P351"/>
      <c r="AQ351"/>
      <c r="AR351"/>
      <c r="AS351"/>
      <c r="AT351"/>
      <c r="AU351"/>
      <c r="AV351"/>
      <c r="AW351"/>
      <c r="AX351"/>
      <c r="AY351"/>
      <c r="AZ351"/>
    </row>
    <row r="352" spans="3:52" s="2" customFormat="1" hidden="1" x14ac:dyDescent="0.2">
      <c r="C352" s="6"/>
      <c r="D352" s="5"/>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P352"/>
      <c r="AQ352"/>
      <c r="AR352"/>
      <c r="AS352"/>
      <c r="AT352"/>
      <c r="AU352"/>
      <c r="AV352"/>
      <c r="AW352"/>
      <c r="AX352"/>
      <c r="AY352"/>
      <c r="AZ352"/>
    </row>
    <row r="353" spans="3:52" s="2" customFormat="1" hidden="1" x14ac:dyDescent="0.2">
      <c r="C353" s="6"/>
      <c r="D353" s="5"/>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P353"/>
      <c r="AQ353"/>
      <c r="AR353"/>
      <c r="AS353"/>
      <c r="AT353"/>
      <c r="AU353"/>
      <c r="AV353"/>
      <c r="AW353"/>
      <c r="AX353"/>
      <c r="AY353"/>
      <c r="AZ353"/>
    </row>
    <row r="354" spans="3:52" s="2" customFormat="1" hidden="1" x14ac:dyDescent="0.2">
      <c r="C354" s="6"/>
      <c r="D354" s="5"/>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P354"/>
      <c r="AQ354"/>
      <c r="AR354"/>
      <c r="AS354"/>
      <c r="AT354"/>
      <c r="AU354"/>
      <c r="AV354"/>
      <c r="AW354"/>
      <c r="AX354"/>
      <c r="AY354"/>
      <c r="AZ354"/>
    </row>
    <row r="355" spans="3:52" s="2" customFormat="1" hidden="1" x14ac:dyDescent="0.2">
      <c r="C355" s="6"/>
      <c r="D355" s="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P355"/>
      <c r="AQ355"/>
      <c r="AR355"/>
      <c r="AS355"/>
      <c r="AT355"/>
      <c r="AU355"/>
      <c r="AV355"/>
      <c r="AW355"/>
      <c r="AX355"/>
      <c r="AY355"/>
      <c r="AZ355"/>
    </row>
    <row r="356" spans="3:52" s="2" customFormat="1" hidden="1" x14ac:dyDescent="0.2">
      <c r="C356" s="6"/>
      <c r="D356" s="5"/>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P356"/>
      <c r="AQ356"/>
      <c r="AR356"/>
      <c r="AS356"/>
      <c r="AT356"/>
      <c r="AU356"/>
      <c r="AV356"/>
      <c r="AW356"/>
      <c r="AX356"/>
      <c r="AY356"/>
      <c r="AZ356"/>
    </row>
    <row r="357" spans="3:52" s="2" customFormat="1" hidden="1" x14ac:dyDescent="0.2">
      <c r="C357" s="6"/>
      <c r="D357" s="5"/>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P357"/>
      <c r="AQ357"/>
      <c r="AR357"/>
      <c r="AS357"/>
      <c r="AT357"/>
      <c r="AU357"/>
      <c r="AV357"/>
      <c r="AW357"/>
      <c r="AX357"/>
      <c r="AY357"/>
      <c r="AZ357"/>
    </row>
    <row r="358" spans="3:52" s="2" customFormat="1" hidden="1" x14ac:dyDescent="0.2">
      <c r="C358" s="6"/>
      <c r="D358" s="5"/>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P358"/>
      <c r="AQ358"/>
      <c r="AR358"/>
      <c r="AS358"/>
      <c r="AT358"/>
      <c r="AU358"/>
      <c r="AV358"/>
      <c r="AW358"/>
      <c r="AX358"/>
      <c r="AY358"/>
      <c r="AZ358"/>
    </row>
    <row r="359" spans="3:52" s="2" customFormat="1" hidden="1" x14ac:dyDescent="0.2">
      <c r="C359" s="6"/>
      <c r="D359" s="5"/>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P359"/>
      <c r="AQ359"/>
      <c r="AR359"/>
      <c r="AS359"/>
      <c r="AT359"/>
      <c r="AU359"/>
      <c r="AV359"/>
      <c r="AW359"/>
      <c r="AX359"/>
      <c r="AY359"/>
      <c r="AZ359"/>
    </row>
    <row r="360" spans="3:52" s="2" customFormat="1" hidden="1" x14ac:dyDescent="0.2">
      <c r="C360" s="6"/>
      <c r="D360" s="5"/>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P360"/>
      <c r="AQ360"/>
      <c r="AR360"/>
      <c r="AS360"/>
      <c r="AT360"/>
      <c r="AU360"/>
      <c r="AV360"/>
      <c r="AW360"/>
      <c r="AX360"/>
      <c r="AY360"/>
      <c r="AZ360"/>
    </row>
    <row r="361" spans="3:52" s="2" customFormat="1" hidden="1" x14ac:dyDescent="0.2">
      <c r="C361" s="6"/>
      <c r="D361" s="5"/>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P361"/>
      <c r="AQ361"/>
      <c r="AR361"/>
      <c r="AS361"/>
      <c r="AT361"/>
      <c r="AU361"/>
      <c r="AV361"/>
      <c r="AW361"/>
      <c r="AX361"/>
      <c r="AY361"/>
      <c r="AZ361"/>
    </row>
    <row r="362" spans="3:52" s="2" customFormat="1" hidden="1" x14ac:dyDescent="0.2">
      <c r="C362" s="6"/>
      <c r="D362" s="5"/>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P362"/>
      <c r="AQ362"/>
      <c r="AR362"/>
      <c r="AS362"/>
      <c r="AT362"/>
      <c r="AU362"/>
      <c r="AV362"/>
      <c r="AW362"/>
      <c r="AX362"/>
      <c r="AY362"/>
      <c r="AZ362"/>
    </row>
    <row r="363" spans="3:52" s="2" customFormat="1" hidden="1" x14ac:dyDescent="0.2">
      <c r="C363" s="6"/>
      <c r="D363" s="5"/>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P363"/>
      <c r="AQ363"/>
      <c r="AR363"/>
      <c r="AS363"/>
      <c r="AT363"/>
      <c r="AU363"/>
      <c r="AV363"/>
      <c r="AW363"/>
      <c r="AX363"/>
      <c r="AY363"/>
      <c r="AZ363"/>
    </row>
    <row r="364" spans="3:52" s="2" customFormat="1" hidden="1" x14ac:dyDescent="0.2">
      <c r="C364" s="6"/>
      <c r="D364" s="5"/>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P364"/>
      <c r="AQ364"/>
      <c r="AR364"/>
      <c r="AS364"/>
      <c r="AT364"/>
      <c r="AU364"/>
      <c r="AV364"/>
      <c r="AW364"/>
      <c r="AX364"/>
      <c r="AY364"/>
      <c r="AZ364"/>
    </row>
    <row r="365" spans="3:52" s="2" customFormat="1" hidden="1" x14ac:dyDescent="0.2">
      <c r="C365" s="6"/>
      <c r="D365" s="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P365"/>
      <c r="AQ365"/>
      <c r="AR365"/>
      <c r="AS365"/>
      <c r="AT365"/>
      <c r="AU365"/>
      <c r="AV365"/>
      <c r="AW365"/>
      <c r="AX365"/>
      <c r="AY365"/>
      <c r="AZ365"/>
    </row>
    <row r="366" spans="3:52" s="2" customFormat="1" hidden="1" x14ac:dyDescent="0.2">
      <c r="C366" s="6"/>
      <c r="D366" s="5"/>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P366"/>
      <c r="AQ366"/>
      <c r="AR366"/>
      <c r="AS366"/>
      <c r="AT366"/>
      <c r="AU366"/>
      <c r="AV366"/>
      <c r="AW366"/>
      <c r="AX366"/>
      <c r="AY366"/>
      <c r="AZ366"/>
    </row>
    <row r="367" spans="3:52" s="2" customFormat="1" hidden="1" x14ac:dyDescent="0.2">
      <c r="C367" s="6"/>
      <c r="D367" s="5"/>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P367"/>
      <c r="AQ367"/>
      <c r="AR367"/>
      <c r="AS367"/>
      <c r="AT367"/>
      <c r="AU367"/>
      <c r="AV367"/>
      <c r="AW367"/>
      <c r="AX367"/>
      <c r="AY367"/>
      <c r="AZ367"/>
    </row>
    <row r="368" spans="3:52" s="2" customFormat="1" hidden="1" x14ac:dyDescent="0.2">
      <c r="C368" s="6"/>
      <c r="D368" s="5"/>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P368"/>
      <c r="AQ368"/>
      <c r="AR368"/>
      <c r="AS368"/>
      <c r="AT368"/>
      <c r="AU368"/>
      <c r="AV368"/>
      <c r="AW368"/>
      <c r="AX368"/>
      <c r="AY368"/>
      <c r="AZ368"/>
    </row>
    <row r="369" spans="3:52" s="2" customFormat="1" hidden="1" x14ac:dyDescent="0.2">
      <c r="C369" s="6"/>
      <c r="D369" s="5"/>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P369"/>
      <c r="AQ369"/>
      <c r="AR369"/>
      <c r="AS369"/>
      <c r="AT369"/>
      <c r="AU369"/>
      <c r="AV369"/>
      <c r="AW369"/>
      <c r="AX369"/>
      <c r="AY369"/>
      <c r="AZ369"/>
    </row>
    <row r="370" spans="3:52" s="2" customFormat="1" hidden="1" x14ac:dyDescent="0.2">
      <c r="C370" s="6"/>
      <c r="D370" s="5"/>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P370"/>
      <c r="AQ370"/>
      <c r="AR370"/>
      <c r="AS370"/>
      <c r="AT370"/>
      <c r="AU370"/>
      <c r="AV370"/>
      <c r="AW370"/>
      <c r="AX370"/>
      <c r="AY370"/>
      <c r="AZ370"/>
    </row>
    <row r="371" spans="3:52" s="2" customFormat="1" hidden="1" x14ac:dyDescent="0.2">
      <c r="C371" s="6"/>
      <c r="D371" s="5"/>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P371"/>
      <c r="AQ371"/>
      <c r="AR371"/>
      <c r="AS371"/>
      <c r="AT371"/>
      <c r="AU371"/>
      <c r="AV371"/>
      <c r="AW371"/>
      <c r="AX371"/>
      <c r="AY371"/>
      <c r="AZ371"/>
    </row>
    <row r="372" spans="3:52" s="2" customFormat="1" hidden="1" x14ac:dyDescent="0.2">
      <c r="C372" s="6"/>
      <c r="D372" s="5"/>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P372"/>
      <c r="AQ372"/>
      <c r="AR372"/>
      <c r="AS372"/>
      <c r="AT372"/>
      <c r="AU372"/>
      <c r="AV372"/>
      <c r="AW372"/>
      <c r="AX372"/>
      <c r="AY372"/>
      <c r="AZ372"/>
    </row>
    <row r="373" spans="3:52" s="2" customFormat="1" hidden="1" x14ac:dyDescent="0.2">
      <c r="C373" s="6"/>
      <c r="D373" s="5"/>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P373"/>
      <c r="AQ373"/>
      <c r="AR373"/>
      <c r="AS373"/>
      <c r="AT373"/>
      <c r="AU373"/>
      <c r="AV373"/>
      <c r="AW373"/>
      <c r="AX373"/>
      <c r="AY373"/>
      <c r="AZ373"/>
    </row>
    <row r="374" spans="3:52" s="2" customFormat="1" hidden="1" x14ac:dyDescent="0.2">
      <c r="C374" s="6"/>
      <c r="D374" s="5"/>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P374"/>
      <c r="AQ374"/>
      <c r="AR374"/>
      <c r="AS374"/>
      <c r="AT374"/>
      <c r="AU374"/>
      <c r="AV374"/>
      <c r="AW374"/>
      <c r="AX374"/>
      <c r="AY374"/>
      <c r="AZ374"/>
    </row>
    <row r="375" spans="3:52" s="2" customFormat="1" hidden="1" x14ac:dyDescent="0.2">
      <c r="C375" s="6"/>
      <c r="D375" s="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P375"/>
      <c r="AQ375"/>
      <c r="AR375"/>
      <c r="AS375"/>
      <c r="AT375"/>
      <c r="AU375"/>
      <c r="AV375"/>
      <c r="AW375"/>
      <c r="AX375"/>
      <c r="AY375"/>
      <c r="AZ375"/>
    </row>
    <row r="376" spans="3:52" s="2" customFormat="1" hidden="1" x14ac:dyDescent="0.2">
      <c r="C376" s="6"/>
      <c r="D376" s="5"/>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P376"/>
      <c r="AQ376"/>
      <c r="AR376"/>
      <c r="AS376"/>
      <c r="AT376"/>
      <c r="AU376"/>
      <c r="AV376"/>
      <c r="AW376"/>
      <c r="AX376"/>
      <c r="AY376"/>
      <c r="AZ376"/>
    </row>
    <row r="377" spans="3:52" s="2" customFormat="1" hidden="1" x14ac:dyDescent="0.2">
      <c r="C377" s="6"/>
      <c r="D377" s="5"/>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P377"/>
      <c r="AQ377"/>
      <c r="AR377"/>
      <c r="AS377"/>
      <c r="AT377"/>
      <c r="AU377"/>
      <c r="AV377"/>
      <c r="AW377"/>
      <c r="AX377"/>
      <c r="AY377"/>
      <c r="AZ377"/>
    </row>
    <row r="378" spans="3:52" s="2" customFormat="1" hidden="1" x14ac:dyDescent="0.2">
      <c r="C378" s="6"/>
      <c r="D378" s="5"/>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P378"/>
      <c r="AQ378"/>
      <c r="AR378"/>
      <c r="AS378"/>
      <c r="AT378"/>
      <c r="AU378"/>
      <c r="AV378"/>
      <c r="AW378"/>
      <c r="AX378"/>
      <c r="AY378"/>
      <c r="AZ378"/>
    </row>
    <row r="379" spans="3:52" s="2" customFormat="1" hidden="1" x14ac:dyDescent="0.2">
      <c r="C379" s="6"/>
      <c r="D379" s="5"/>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P379"/>
      <c r="AQ379"/>
      <c r="AR379"/>
      <c r="AS379"/>
      <c r="AT379"/>
      <c r="AU379"/>
      <c r="AV379"/>
      <c r="AW379"/>
      <c r="AX379"/>
      <c r="AY379"/>
      <c r="AZ379"/>
    </row>
    <row r="380" spans="3:52" s="2" customFormat="1" hidden="1" x14ac:dyDescent="0.2">
      <c r="C380" s="6"/>
      <c r="D380" s="5"/>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P380"/>
      <c r="AQ380"/>
      <c r="AR380"/>
      <c r="AS380"/>
      <c r="AT380"/>
      <c r="AU380"/>
      <c r="AV380"/>
      <c r="AW380"/>
      <c r="AX380"/>
      <c r="AY380"/>
      <c r="AZ380"/>
    </row>
    <row r="381" spans="3:52" s="2" customFormat="1" hidden="1" x14ac:dyDescent="0.2">
      <c r="C381" s="6"/>
      <c r="D381" s="5"/>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P381"/>
      <c r="AQ381"/>
      <c r="AR381"/>
      <c r="AS381"/>
      <c r="AT381"/>
      <c r="AU381"/>
      <c r="AV381"/>
      <c r="AW381"/>
      <c r="AX381"/>
      <c r="AY381"/>
      <c r="AZ381"/>
    </row>
    <row r="382" spans="3:52" s="2" customFormat="1" hidden="1" x14ac:dyDescent="0.2">
      <c r="C382" s="6"/>
      <c r="D382" s="5"/>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P382"/>
      <c r="AQ382"/>
      <c r="AR382"/>
      <c r="AS382"/>
      <c r="AT382"/>
      <c r="AU382"/>
      <c r="AV382"/>
      <c r="AW382"/>
      <c r="AX382"/>
      <c r="AY382"/>
      <c r="AZ382"/>
    </row>
    <row r="383" spans="3:52" s="2" customFormat="1" hidden="1" x14ac:dyDescent="0.2">
      <c r="C383" s="6"/>
      <c r="D383" s="5"/>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P383"/>
      <c r="AQ383"/>
      <c r="AR383"/>
      <c r="AS383"/>
      <c r="AT383"/>
      <c r="AU383"/>
      <c r="AV383"/>
      <c r="AW383"/>
      <c r="AX383"/>
      <c r="AY383"/>
      <c r="AZ383"/>
    </row>
    <row r="384" spans="3:52" s="2" customFormat="1" hidden="1" x14ac:dyDescent="0.2">
      <c r="C384" s="6"/>
      <c r="D384" s="5"/>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P384"/>
      <c r="AQ384"/>
      <c r="AR384"/>
      <c r="AS384"/>
      <c r="AT384"/>
      <c r="AU384"/>
      <c r="AV384"/>
      <c r="AW384"/>
      <c r="AX384"/>
      <c r="AY384"/>
      <c r="AZ384"/>
    </row>
    <row r="385" spans="3:52" s="2" customFormat="1" hidden="1" x14ac:dyDescent="0.2">
      <c r="C385" s="6"/>
      <c r="D385" s="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P385"/>
      <c r="AQ385"/>
      <c r="AR385"/>
      <c r="AS385"/>
      <c r="AT385"/>
      <c r="AU385"/>
      <c r="AV385"/>
      <c r="AW385"/>
      <c r="AX385"/>
      <c r="AY385"/>
      <c r="AZ385"/>
    </row>
    <row r="386" spans="3:52" s="2" customFormat="1" hidden="1" x14ac:dyDescent="0.2">
      <c r="C386" s="6"/>
      <c r="D386" s="5"/>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P386"/>
      <c r="AQ386"/>
      <c r="AR386"/>
      <c r="AS386"/>
      <c r="AT386"/>
      <c r="AU386"/>
      <c r="AV386"/>
      <c r="AW386"/>
      <c r="AX386"/>
      <c r="AY386"/>
      <c r="AZ386"/>
    </row>
    <row r="387" spans="3:52" s="2" customFormat="1" hidden="1" x14ac:dyDescent="0.2">
      <c r="C387" s="6"/>
      <c r="D387" s="5"/>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P387"/>
      <c r="AQ387"/>
      <c r="AR387"/>
      <c r="AS387"/>
      <c r="AT387"/>
      <c r="AU387"/>
      <c r="AV387"/>
      <c r="AW387"/>
      <c r="AX387"/>
      <c r="AY387"/>
      <c r="AZ387"/>
    </row>
    <row r="388" spans="3:52" s="2" customFormat="1" hidden="1" x14ac:dyDescent="0.2">
      <c r="C388" s="6"/>
      <c r="D388" s="5"/>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P388"/>
      <c r="AQ388"/>
      <c r="AR388"/>
      <c r="AS388"/>
      <c r="AT388"/>
      <c r="AU388"/>
      <c r="AV388"/>
      <c r="AW388"/>
      <c r="AX388"/>
      <c r="AY388"/>
      <c r="AZ388"/>
    </row>
    <row r="389" spans="3:52" s="2" customFormat="1" hidden="1" x14ac:dyDescent="0.2">
      <c r="C389" s="6"/>
      <c r="D389" s="5"/>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P389"/>
      <c r="AQ389"/>
      <c r="AR389"/>
      <c r="AS389"/>
      <c r="AT389"/>
      <c r="AU389"/>
      <c r="AV389"/>
      <c r="AW389"/>
      <c r="AX389"/>
      <c r="AY389"/>
      <c r="AZ389"/>
    </row>
    <row r="390" spans="3:52" s="2" customFormat="1" hidden="1" x14ac:dyDescent="0.2">
      <c r="C390" s="6"/>
      <c r="D390" s="5"/>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P390"/>
      <c r="AQ390"/>
      <c r="AR390"/>
      <c r="AS390"/>
      <c r="AT390"/>
      <c r="AU390"/>
      <c r="AV390"/>
      <c r="AW390"/>
      <c r="AX390"/>
      <c r="AY390"/>
      <c r="AZ390"/>
    </row>
    <row r="391" spans="3:52" s="2" customFormat="1" hidden="1" x14ac:dyDescent="0.2">
      <c r="C391" s="6"/>
      <c r="D391" s="5"/>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P391"/>
      <c r="AQ391"/>
      <c r="AR391"/>
      <c r="AS391"/>
      <c r="AT391"/>
      <c r="AU391"/>
      <c r="AV391"/>
      <c r="AW391"/>
      <c r="AX391"/>
      <c r="AY391"/>
      <c r="AZ391"/>
    </row>
    <row r="392" spans="3:52" s="2" customFormat="1" hidden="1" x14ac:dyDescent="0.2">
      <c r="C392" s="6"/>
      <c r="D392" s="5"/>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P392"/>
      <c r="AQ392"/>
      <c r="AR392"/>
      <c r="AS392"/>
      <c r="AT392"/>
      <c r="AU392"/>
      <c r="AV392"/>
      <c r="AW392"/>
      <c r="AX392"/>
      <c r="AY392"/>
      <c r="AZ392"/>
    </row>
    <row r="393" spans="3:52" s="2" customFormat="1" hidden="1" x14ac:dyDescent="0.2">
      <c r="C393" s="6"/>
      <c r="D393" s="5"/>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P393"/>
      <c r="AQ393"/>
      <c r="AR393"/>
      <c r="AS393"/>
      <c r="AT393"/>
      <c r="AU393"/>
      <c r="AV393"/>
      <c r="AW393"/>
      <c r="AX393"/>
      <c r="AY393"/>
      <c r="AZ393"/>
    </row>
    <row r="394" spans="3:52" s="2" customFormat="1" hidden="1" x14ac:dyDescent="0.2">
      <c r="C394" s="6"/>
      <c r="D394" s="5"/>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P394"/>
      <c r="AQ394"/>
      <c r="AR394"/>
      <c r="AS394"/>
      <c r="AT394"/>
      <c r="AU394"/>
      <c r="AV394"/>
      <c r="AW394"/>
      <c r="AX394"/>
      <c r="AY394"/>
      <c r="AZ394"/>
    </row>
    <row r="395" spans="3:52" s="2" customFormat="1" hidden="1" x14ac:dyDescent="0.2">
      <c r="C395" s="6"/>
      <c r="D395" s="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P395"/>
      <c r="AQ395"/>
      <c r="AR395"/>
      <c r="AS395"/>
      <c r="AT395"/>
      <c r="AU395"/>
      <c r="AV395"/>
      <c r="AW395"/>
      <c r="AX395"/>
      <c r="AY395"/>
      <c r="AZ395"/>
    </row>
    <row r="396" spans="3:52" s="2" customFormat="1" hidden="1" x14ac:dyDescent="0.2">
      <c r="C396" s="6"/>
      <c r="D396" s="5"/>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P396"/>
      <c r="AQ396"/>
      <c r="AR396"/>
      <c r="AS396"/>
      <c r="AT396"/>
      <c r="AU396"/>
      <c r="AV396"/>
      <c r="AW396"/>
      <c r="AX396"/>
      <c r="AY396"/>
      <c r="AZ396"/>
    </row>
    <row r="397" spans="3:52" s="2" customFormat="1" hidden="1" x14ac:dyDescent="0.2">
      <c r="C397" s="6"/>
      <c r="D397" s="5"/>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P397"/>
      <c r="AQ397"/>
      <c r="AR397"/>
      <c r="AS397"/>
      <c r="AT397"/>
      <c r="AU397"/>
      <c r="AV397"/>
      <c r="AW397"/>
      <c r="AX397"/>
      <c r="AY397"/>
      <c r="AZ397"/>
    </row>
    <row r="398" spans="3:52" s="2" customFormat="1" hidden="1" x14ac:dyDescent="0.2">
      <c r="C398" s="6"/>
      <c r="D398" s="5"/>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P398"/>
      <c r="AQ398"/>
      <c r="AR398"/>
      <c r="AS398"/>
      <c r="AT398"/>
      <c r="AU398"/>
      <c r="AV398"/>
      <c r="AW398"/>
      <c r="AX398"/>
      <c r="AY398"/>
      <c r="AZ398"/>
    </row>
    <row r="399" spans="3:52" s="2" customFormat="1" hidden="1" x14ac:dyDescent="0.2">
      <c r="C399" s="6"/>
      <c r="D399" s="5"/>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P399"/>
      <c r="AQ399"/>
      <c r="AR399"/>
      <c r="AS399"/>
      <c r="AT399"/>
      <c r="AU399"/>
      <c r="AV399"/>
      <c r="AW399"/>
      <c r="AX399"/>
      <c r="AY399"/>
      <c r="AZ399"/>
    </row>
    <row r="400" spans="3:52" s="2" customFormat="1" hidden="1" x14ac:dyDescent="0.2">
      <c r="C400" s="6"/>
      <c r="D400" s="5"/>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P400"/>
      <c r="AQ400"/>
      <c r="AR400"/>
      <c r="AS400"/>
      <c r="AT400"/>
      <c r="AU400"/>
      <c r="AV400"/>
      <c r="AW400"/>
      <c r="AX400"/>
      <c r="AY400"/>
      <c r="AZ400"/>
    </row>
    <row r="401" spans="3:52" s="2" customFormat="1" hidden="1" x14ac:dyDescent="0.2">
      <c r="C401" s="6"/>
      <c r="D401" s="5"/>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P401"/>
      <c r="AQ401"/>
      <c r="AR401"/>
      <c r="AS401"/>
      <c r="AT401"/>
      <c r="AU401"/>
      <c r="AV401"/>
      <c r="AW401"/>
      <c r="AX401"/>
      <c r="AY401"/>
      <c r="AZ401"/>
    </row>
    <row r="402" spans="3:52" s="2" customFormat="1" hidden="1" x14ac:dyDescent="0.2">
      <c r="C402" s="6"/>
      <c r="D402" s="5"/>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P402"/>
      <c r="AQ402"/>
      <c r="AR402"/>
      <c r="AS402"/>
      <c r="AT402"/>
      <c r="AU402"/>
      <c r="AV402"/>
      <c r="AW402"/>
      <c r="AX402"/>
      <c r="AY402"/>
      <c r="AZ402"/>
    </row>
    <row r="403" spans="3:52" s="2" customFormat="1" hidden="1" x14ac:dyDescent="0.2">
      <c r="C403" s="6"/>
      <c r="D403" s="5"/>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P403"/>
      <c r="AQ403"/>
      <c r="AR403"/>
      <c r="AS403"/>
      <c r="AT403"/>
      <c r="AU403"/>
      <c r="AV403"/>
      <c r="AW403"/>
      <c r="AX403"/>
      <c r="AY403"/>
      <c r="AZ403"/>
    </row>
    <row r="404" spans="3:52" s="2" customFormat="1" hidden="1" x14ac:dyDescent="0.2">
      <c r="C404" s="6"/>
      <c r="D404" s="5"/>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P404"/>
      <c r="AQ404"/>
      <c r="AR404"/>
      <c r="AS404"/>
      <c r="AT404"/>
      <c r="AU404"/>
      <c r="AV404"/>
      <c r="AW404"/>
      <c r="AX404"/>
      <c r="AY404"/>
      <c r="AZ404"/>
    </row>
    <row r="405" spans="3:52" s="2" customFormat="1" hidden="1" x14ac:dyDescent="0.2">
      <c r="C405" s="6"/>
      <c r="D405" s="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P405"/>
      <c r="AQ405"/>
      <c r="AR405"/>
      <c r="AS405"/>
      <c r="AT405"/>
      <c r="AU405"/>
      <c r="AV405"/>
      <c r="AW405"/>
      <c r="AX405"/>
      <c r="AY405"/>
      <c r="AZ405"/>
    </row>
    <row r="406" spans="3:52" s="2" customFormat="1" hidden="1" x14ac:dyDescent="0.2">
      <c r="C406" s="6"/>
      <c r="D406" s="5"/>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P406"/>
      <c r="AQ406"/>
      <c r="AR406"/>
      <c r="AS406"/>
      <c r="AT406"/>
      <c r="AU406"/>
      <c r="AV406"/>
      <c r="AW406"/>
      <c r="AX406"/>
      <c r="AY406"/>
      <c r="AZ406"/>
    </row>
    <row r="407" spans="3:52" s="2" customFormat="1" hidden="1" x14ac:dyDescent="0.2">
      <c r="C407" s="6"/>
      <c r="D407" s="5"/>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P407"/>
      <c r="AQ407"/>
      <c r="AR407"/>
      <c r="AS407"/>
      <c r="AT407"/>
      <c r="AU407"/>
      <c r="AV407"/>
      <c r="AW407"/>
      <c r="AX407"/>
      <c r="AY407"/>
      <c r="AZ407"/>
    </row>
    <row r="408" spans="3:52" s="2" customFormat="1" hidden="1" x14ac:dyDescent="0.2">
      <c r="C408" s="6"/>
      <c r="D408" s="5"/>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P408"/>
      <c r="AQ408"/>
      <c r="AR408"/>
      <c r="AS408"/>
      <c r="AT408"/>
      <c r="AU408"/>
      <c r="AV408"/>
      <c r="AW408"/>
      <c r="AX408"/>
      <c r="AY408"/>
      <c r="AZ408"/>
    </row>
    <row r="409" spans="3:52" s="2" customFormat="1" hidden="1" x14ac:dyDescent="0.2">
      <c r="C409" s="6"/>
      <c r="D409" s="5"/>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P409"/>
      <c r="AQ409"/>
      <c r="AR409"/>
      <c r="AS409"/>
      <c r="AT409"/>
      <c r="AU409"/>
      <c r="AV409"/>
      <c r="AW409"/>
      <c r="AX409"/>
      <c r="AY409"/>
      <c r="AZ409"/>
    </row>
    <row r="410" spans="3:52" s="2" customFormat="1" hidden="1" x14ac:dyDescent="0.2">
      <c r="C410" s="6"/>
      <c r="D410" s="5"/>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P410"/>
      <c r="AQ410"/>
      <c r="AR410"/>
      <c r="AS410"/>
      <c r="AT410"/>
      <c r="AU410"/>
      <c r="AV410"/>
      <c r="AW410"/>
      <c r="AX410"/>
      <c r="AY410"/>
      <c r="AZ410"/>
    </row>
    <row r="411" spans="3:52" x14ac:dyDescent="0.2">
      <c r="O411"/>
      <c r="AA411"/>
      <c r="AM411"/>
      <c r="AY411"/>
    </row>
    <row r="412" spans="3:52" x14ac:dyDescent="0.2"/>
    <row r="413" spans="3:52" x14ac:dyDescent="0.2"/>
    <row r="414" spans="3:52" x14ac:dyDescent="0.2"/>
    <row r="415" spans="3:52" x14ac:dyDescent="0.2"/>
  </sheetData>
  <mergeCells count="1">
    <mergeCell ref="G4:P4"/>
  </mergeCells>
  <conditionalFormatting sqref="D6:D7">
    <cfRule type="expression" dxfId="3110" priority="100">
      <formula>#REF!=1</formula>
    </cfRule>
  </conditionalFormatting>
  <conditionalFormatting sqref="D32:D33 D58:D59 D275:D276">
    <cfRule type="expression" dxfId="3109" priority="90">
      <formula>#REF!=1</formula>
    </cfRule>
  </conditionalFormatting>
  <conditionalFormatting sqref="D84:D85">
    <cfRule type="expression" dxfId="3108" priority="88">
      <formula>#REF!=1</formula>
    </cfRule>
  </conditionalFormatting>
  <conditionalFormatting sqref="D110:D111">
    <cfRule type="expression" dxfId="3107" priority="86">
      <formula>#REF!=1</formula>
    </cfRule>
  </conditionalFormatting>
  <conditionalFormatting sqref="D136:D137">
    <cfRule type="expression" dxfId="3106" priority="85">
      <formula>#REF!=1</formula>
    </cfRule>
  </conditionalFormatting>
  <conditionalFormatting sqref="D162:D163">
    <cfRule type="expression" dxfId="3105" priority="84">
      <formula>#REF!=1</formula>
    </cfRule>
  </conditionalFormatting>
  <conditionalFormatting sqref="D188:D189">
    <cfRule type="expression" dxfId="3104" priority="83">
      <formula>#REF!=1</formula>
    </cfRule>
  </conditionalFormatting>
  <conditionalFormatting sqref="D214:D215">
    <cfRule type="expression" dxfId="3103" priority="82">
      <formula>#REF!=1</formula>
    </cfRule>
  </conditionalFormatting>
  <conditionalFormatting sqref="D240:D241">
    <cfRule type="expression" dxfId="3102" priority="87">
      <formula>#REF!=1</formula>
    </cfRule>
  </conditionalFormatting>
  <conditionalFormatting sqref="D267">
    <cfRule type="expression" dxfId="3101" priority="89">
      <formula>#REF!=1</formula>
    </cfRule>
  </conditionalFormatting>
  <conditionalFormatting sqref="D280">
    <cfRule type="expression" dxfId="3100" priority="99">
      <formula>#REF!=1</formula>
    </cfRule>
  </conditionalFormatting>
  <conditionalFormatting sqref="D287:D288">
    <cfRule type="expression" dxfId="3099" priority="98">
      <formula>#REF!=1</formula>
    </cfRule>
    <cfRule type="expression" dxfId="3098" priority="97">
      <formula>#REF!=1</formula>
    </cfRule>
  </conditionalFormatting>
  <conditionalFormatting sqref="D294:D295">
    <cfRule type="expression" dxfId="3097" priority="96">
      <formula>#REF!=1</formula>
    </cfRule>
    <cfRule type="expression" dxfId="3096" priority="95">
      <formula>#REF!=1</formula>
    </cfRule>
  </conditionalFormatting>
  <conditionalFormatting sqref="D302:D303">
    <cfRule type="expression" dxfId="3095" priority="93">
      <formula>#REF!=1</formula>
    </cfRule>
    <cfRule type="expression" dxfId="3094" priority="94">
      <formula>#REF!=1</formula>
    </cfRule>
  </conditionalFormatting>
  <conditionalFormatting sqref="D312:D313">
    <cfRule type="expression" dxfId="3093" priority="92">
      <formula>#REF!=1</formula>
    </cfRule>
    <cfRule type="expression" dxfId="3092" priority="91">
      <formula>#REF!=1</formula>
    </cfRule>
  </conditionalFormatting>
  <conditionalFormatting sqref="G267">
    <cfRule type="expression" dxfId="3091" priority="280">
      <formula>#REF!=1</formula>
    </cfRule>
  </conditionalFormatting>
  <conditionalFormatting sqref="G6:I7">
    <cfRule type="expression" dxfId="3090" priority="312">
      <formula>#REF!=1</formula>
    </cfRule>
  </conditionalFormatting>
  <conditionalFormatting sqref="G14:I14">
    <cfRule type="expression" dxfId="3089" priority="81">
      <formula>#REF!=1</formula>
    </cfRule>
  </conditionalFormatting>
  <conditionalFormatting sqref="G32:I33">
    <cfRule type="expression" dxfId="3088" priority="310">
      <formula>#REF!=1</formula>
    </cfRule>
  </conditionalFormatting>
  <conditionalFormatting sqref="G40:I40">
    <cfRule type="expression" dxfId="3087" priority="80">
      <formula>#REF!=1</formula>
    </cfRule>
  </conditionalFormatting>
  <conditionalFormatting sqref="G58:I59">
    <cfRule type="expression" dxfId="3086" priority="309">
      <formula>#REF!=1</formula>
    </cfRule>
  </conditionalFormatting>
  <conditionalFormatting sqref="G66:I66">
    <cfRule type="expression" dxfId="3085" priority="79">
      <formula>#REF!=1</formula>
    </cfRule>
  </conditionalFormatting>
  <conditionalFormatting sqref="G84:I85">
    <cfRule type="expression" dxfId="3084" priority="277">
      <formula>#REF!=1</formula>
    </cfRule>
  </conditionalFormatting>
  <conditionalFormatting sqref="G92:I92">
    <cfRule type="expression" dxfId="3083" priority="78">
      <formula>#REF!=1</formula>
    </cfRule>
  </conditionalFormatting>
  <conditionalFormatting sqref="G110:I111">
    <cfRule type="expression" dxfId="3082" priority="267">
      <formula>#REF!=1</formula>
    </cfRule>
  </conditionalFormatting>
  <conditionalFormatting sqref="G118:I118">
    <cfRule type="expression" dxfId="3081" priority="77">
      <formula>#REF!=1</formula>
    </cfRule>
  </conditionalFormatting>
  <conditionalFormatting sqref="G136:I137">
    <cfRule type="expression" dxfId="3080" priority="261">
      <formula>#REF!=1</formula>
    </cfRule>
  </conditionalFormatting>
  <conditionalFormatting sqref="G144:I144">
    <cfRule type="expression" dxfId="3079" priority="76">
      <formula>#REF!=1</formula>
    </cfRule>
  </conditionalFormatting>
  <conditionalFormatting sqref="G162:I163">
    <cfRule type="expression" dxfId="3078" priority="257">
      <formula>#REF!=1</formula>
    </cfRule>
  </conditionalFormatting>
  <conditionalFormatting sqref="G170:I170">
    <cfRule type="expression" dxfId="3077" priority="75">
      <formula>#REF!=1</formula>
    </cfRule>
  </conditionalFormatting>
  <conditionalFormatting sqref="G188:I189">
    <cfRule type="expression" dxfId="3076" priority="253">
      <formula>#REF!=1</formula>
    </cfRule>
  </conditionalFormatting>
  <conditionalFormatting sqref="G196:I196">
    <cfRule type="expression" dxfId="3075" priority="74">
      <formula>#REF!=1</formula>
    </cfRule>
  </conditionalFormatting>
  <conditionalFormatting sqref="G214:I215">
    <cfRule type="expression" dxfId="3074" priority="249">
      <formula>#REF!=1</formula>
    </cfRule>
  </conditionalFormatting>
  <conditionalFormatting sqref="G222:I222">
    <cfRule type="expression" dxfId="3073" priority="73">
      <formula>#REF!=1</formula>
    </cfRule>
  </conditionalFormatting>
  <conditionalFormatting sqref="G240:I241">
    <cfRule type="expression" dxfId="3072" priority="274">
      <formula>#REF!=1</formula>
    </cfRule>
  </conditionalFormatting>
  <conditionalFormatting sqref="G248:I248">
    <cfRule type="expression" dxfId="3071" priority="72">
      <formula>#REF!=1</formula>
    </cfRule>
  </conditionalFormatting>
  <conditionalFormatting sqref="K6:K7">
    <cfRule type="expression" dxfId="3070" priority="311">
      <formula>#REF!=1</formula>
    </cfRule>
  </conditionalFormatting>
  <conditionalFormatting sqref="K32:K33 K58:K59">
    <cfRule type="expression" dxfId="3069" priority="282">
      <formula>#REF!=1</formula>
    </cfRule>
  </conditionalFormatting>
  <conditionalFormatting sqref="K84:K85">
    <cfRule type="expression" dxfId="3068" priority="276">
      <formula>#REF!=1</formula>
    </cfRule>
  </conditionalFormatting>
  <conditionalFormatting sqref="K110:K111">
    <cfRule type="expression" dxfId="3067" priority="266">
      <formula>#REF!=1</formula>
    </cfRule>
  </conditionalFormatting>
  <conditionalFormatting sqref="K136:K137">
    <cfRule type="expression" dxfId="3066" priority="260">
      <formula>#REF!=1</formula>
    </cfRule>
  </conditionalFormatting>
  <conditionalFormatting sqref="K162:K163">
    <cfRule type="expression" dxfId="3065" priority="256">
      <formula>#REF!=1</formula>
    </cfRule>
  </conditionalFormatting>
  <conditionalFormatting sqref="K188:K189">
    <cfRule type="expression" dxfId="3064" priority="252">
      <formula>#REF!=1</formula>
    </cfRule>
  </conditionalFormatting>
  <conditionalFormatting sqref="K214:K215">
    <cfRule type="expression" dxfId="3063" priority="248">
      <formula>#REF!=1</formula>
    </cfRule>
  </conditionalFormatting>
  <conditionalFormatting sqref="K240:K241">
    <cfRule type="expression" dxfId="3062" priority="273">
      <formula>#REF!=1</formula>
    </cfRule>
  </conditionalFormatting>
  <conditionalFormatting sqref="K267">
    <cfRule type="expression" dxfId="3061" priority="279">
      <formula>#REF!=1</formula>
    </cfRule>
  </conditionalFormatting>
  <conditionalFormatting sqref="M7">
    <cfRule type="expression" dxfId="3060" priority="293">
      <formula>#REF!=1</formula>
    </cfRule>
  </conditionalFormatting>
  <conditionalFormatting sqref="M32:M33 M58:M59">
    <cfRule type="expression" dxfId="3059" priority="281">
      <formula>#REF!=1</formula>
    </cfRule>
  </conditionalFormatting>
  <conditionalFormatting sqref="M84:M85">
    <cfRule type="expression" dxfId="3058" priority="275">
      <formula>#REF!=1</formula>
    </cfRule>
  </conditionalFormatting>
  <conditionalFormatting sqref="M110:M111">
    <cfRule type="expression" dxfId="3057" priority="265">
      <formula>#REF!=1</formula>
    </cfRule>
  </conditionalFormatting>
  <conditionalFormatting sqref="M136:M137">
    <cfRule type="expression" dxfId="3056" priority="259">
      <formula>#REF!=1</formula>
    </cfRule>
  </conditionalFormatting>
  <conditionalFormatting sqref="M162:M163">
    <cfRule type="expression" dxfId="3055" priority="255">
      <formula>#REF!=1</formula>
    </cfRule>
  </conditionalFormatting>
  <conditionalFormatting sqref="M188:M189">
    <cfRule type="expression" dxfId="3054" priority="251">
      <formula>#REF!=1</formula>
    </cfRule>
  </conditionalFormatting>
  <conditionalFormatting sqref="M214:M215">
    <cfRule type="expression" dxfId="3053" priority="247">
      <formula>#REF!=1</formula>
    </cfRule>
  </conditionalFormatting>
  <conditionalFormatting sqref="M240:M241">
    <cfRule type="expression" dxfId="3052" priority="272">
      <formula>#REF!=1</formula>
    </cfRule>
  </conditionalFormatting>
  <conditionalFormatting sqref="O6:O7">
    <cfRule type="expression" dxfId="3051" priority="297">
      <formula>#REF!=1</formula>
    </cfRule>
  </conditionalFormatting>
  <conditionalFormatting sqref="O32:O33">
    <cfRule type="expression" dxfId="3050" priority="296">
      <formula>#REF!=1</formula>
    </cfRule>
  </conditionalFormatting>
  <conditionalFormatting sqref="O58:O59">
    <cfRule type="expression" dxfId="3049" priority="295">
      <formula>#REF!=1</formula>
    </cfRule>
  </conditionalFormatting>
  <conditionalFormatting sqref="O84:O85">
    <cfRule type="expression" dxfId="3048" priority="271">
      <formula>#REF!=1</formula>
    </cfRule>
  </conditionalFormatting>
  <conditionalFormatting sqref="O110:O111">
    <cfRule type="expression" dxfId="3047" priority="264">
      <formula>#REF!=1</formula>
    </cfRule>
  </conditionalFormatting>
  <conditionalFormatting sqref="O136:O137">
    <cfRule type="expression" dxfId="3046" priority="258">
      <formula>#REF!=1</formula>
    </cfRule>
  </conditionalFormatting>
  <conditionalFormatting sqref="O162:O163">
    <cfRule type="expression" dxfId="3045" priority="254">
      <formula>#REF!=1</formula>
    </cfRule>
  </conditionalFormatting>
  <conditionalFormatting sqref="O188:O189">
    <cfRule type="expression" dxfId="3044" priority="250">
      <formula>#REF!=1</formula>
    </cfRule>
  </conditionalFormatting>
  <conditionalFormatting sqref="O214:O215">
    <cfRule type="expression" dxfId="3043" priority="246">
      <formula>#REF!=1</formula>
    </cfRule>
  </conditionalFormatting>
  <conditionalFormatting sqref="O240:O241">
    <cfRule type="expression" dxfId="3042" priority="270">
      <formula>#REF!=1</formula>
    </cfRule>
  </conditionalFormatting>
  <conditionalFormatting sqref="O267">
    <cfRule type="expression" dxfId="3041" priority="278">
      <formula>#REF!=1</formula>
    </cfRule>
  </conditionalFormatting>
  <conditionalFormatting sqref="S267">
    <cfRule type="expression" dxfId="3040" priority="213">
      <formula>#REF!=1</formula>
    </cfRule>
  </conditionalFormatting>
  <conditionalFormatting sqref="S6:U7">
    <cfRule type="expression" dxfId="3039" priority="245">
      <formula>#REF!=1</formula>
    </cfRule>
  </conditionalFormatting>
  <conditionalFormatting sqref="S14:U14">
    <cfRule type="expression" dxfId="3038" priority="62">
      <formula>#REF!=1</formula>
    </cfRule>
  </conditionalFormatting>
  <conditionalFormatting sqref="S32:U33">
    <cfRule type="expression" dxfId="3037" priority="243">
      <formula>#REF!=1</formula>
    </cfRule>
  </conditionalFormatting>
  <conditionalFormatting sqref="S40:U40">
    <cfRule type="expression" dxfId="3036" priority="63">
      <formula>#REF!=1</formula>
    </cfRule>
  </conditionalFormatting>
  <conditionalFormatting sqref="S58:U59">
    <cfRule type="expression" dxfId="3035" priority="242">
      <formula>#REF!=1</formula>
    </cfRule>
  </conditionalFormatting>
  <conditionalFormatting sqref="S66:U66">
    <cfRule type="expression" dxfId="3034" priority="64">
      <formula>#REF!=1</formula>
    </cfRule>
  </conditionalFormatting>
  <conditionalFormatting sqref="S84:U85">
    <cfRule type="expression" dxfId="3033" priority="210">
      <formula>#REF!=1</formula>
    </cfRule>
  </conditionalFormatting>
  <conditionalFormatting sqref="S92:U92">
    <cfRule type="expression" dxfId="3032" priority="65">
      <formula>#REF!=1</formula>
    </cfRule>
  </conditionalFormatting>
  <conditionalFormatting sqref="S110:U111">
    <cfRule type="expression" dxfId="3031" priority="202">
      <formula>#REF!=1</formula>
    </cfRule>
  </conditionalFormatting>
  <conditionalFormatting sqref="S118:U118">
    <cfRule type="expression" dxfId="3030" priority="66">
      <formula>#REF!=1</formula>
    </cfRule>
  </conditionalFormatting>
  <conditionalFormatting sqref="S136:U137">
    <cfRule type="expression" dxfId="3029" priority="198">
      <formula>#REF!=1</formula>
    </cfRule>
  </conditionalFormatting>
  <conditionalFormatting sqref="S144:U144">
    <cfRule type="expression" dxfId="3028" priority="67">
      <formula>#REF!=1</formula>
    </cfRule>
  </conditionalFormatting>
  <conditionalFormatting sqref="S162:U163">
    <cfRule type="expression" dxfId="3027" priority="194">
      <formula>#REF!=1</formula>
    </cfRule>
  </conditionalFormatting>
  <conditionalFormatting sqref="S170:U170">
    <cfRule type="expression" dxfId="3026" priority="68">
      <formula>#REF!=1</formula>
    </cfRule>
  </conditionalFormatting>
  <conditionalFormatting sqref="S188:U189">
    <cfRule type="expression" dxfId="3025" priority="190">
      <formula>#REF!=1</formula>
    </cfRule>
  </conditionalFormatting>
  <conditionalFormatting sqref="S196:U196">
    <cfRule type="expression" dxfId="3024" priority="69">
      <formula>#REF!=1</formula>
    </cfRule>
  </conditionalFormatting>
  <conditionalFormatting sqref="S214:U215">
    <cfRule type="expression" dxfId="3023" priority="186">
      <formula>#REF!=1</formula>
    </cfRule>
  </conditionalFormatting>
  <conditionalFormatting sqref="S222:U222">
    <cfRule type="expression" dxfId="3022" priority="70">
      <formula>#REF!=1</formula>
    </cfRule>
  </conditionalFormatting>
  <conditionalFormatting sqref="S240:U241">
    <cfRule type="expression" dxfId="3021" priority="207">
      <formula>#REF!=1</formula>
    </cfRule>
  </conditionalFormatting>
  <conditionalFormatting sqref="S248:U248">
    <cfRule type="expression" dxfId="3020" priority="71">
      <formula>#REF!=1</formula>
    </cfRule>
  </conditionalFormatting>
  <conditionalFormatting sqref="W6:W7">
    <cfRule type="expression" dxfId="3019" priority="244">
      <formula>#REF!=1</formula>
    </cfRule>
  </conditionalFormatting>
  <conditionalFormatting sqref="W32:W33 W58:W59">
    <cfRule type="expression" dxfId="3018" priority="215">
      <formula>#REF!=1</formula>
    </cfRule>
  </conditionalFormatting>
  <conditionalFormatting sqref="W84:W85">
    <cfRule type="expression" dxfId="3017" priority="209">
      <formula>#REF!=1</formula>
    </cfRule>
  </conditionalFormatting>
  <conditionalFormatting sqref="W110:W111">
    <cfRule type="expression" dxfId="3016" priority="201">
      <formula>#REF!=1</formula>
    </cfRule>
  </conditionalFormatting>
  <conditionalFormatting sqref="W136:W137">
    <cfRule type="expression" dxfId="3015" priority="197">
      <formula>#REF!=1</formula>
    </cfRule>
  </conditionalFormatting>
  <conditionalFormatting sqref="W162:W163">
    <cfRule type="expression" dxfId="3014" priority="193">
      <formula>#REF!=1</formula>
    </cfRule>
  </conditionalFormatting>
  <conditionalFormatting sqref="W188:W189">
    <cfRule type="expression" dxfId="3013" priority="189">
      <formula>#REF!=1</formula>
    </cfRule>
  </conditionalFormatting>
  <conditionalFormatting sqref="W214:W215">
    <cfRule type="expression" dxfId="3012" priority="185">
      <formula>#REF!=1</formula>
    </cfRule>
  </conditionalFormatting>
  <conditionalFormatting sqref="W240:W241">
    <cfRule type="expression" dxfId="3011" priority="206">
      <formula>#REF!=1</formula>
    </cfRule>
  </conditionalFormatting>
  <conditionalFormatting sqref="W267">
    <cfRule type="expression" dxfId="3010" priority="212">
      <formula>#REF!=1</formula>
    </cfRule>
  </conditionalFormatting>
  <conditionalFormatting sqref="Y7">
    <cfRule type="expression" dxfId="3009" priority="226">
      <formula>#REF!=1</formula>
    </cfRule>
  </conditionalFormatting>
  <conditionalFormatting sqref="Y32:Y33 Y58:Y59">
    <cfRule type="expression" dxfId="3008" priority="214">
      <formula>#REF!=1</formula>
    </cfRule>
  </conditionalFormatting>
  <conditionalFormatting sqref="Y84:Y85">
    <cfRule type="expression" dxfId="3007" priority="208">
      <formula>#REF!=1</formula>
    </cfRule>
  </conditionalFormatting>
  <conditionalFormatting sqref="Y110:Y111">
    <cfRule type="expression" dxfId="3006" priority="200">
      <formula>#REF!=1</formula>
    </cfRule>
  </conditionalFormatting>
  <conditionalFormatting sqref="Y136:Y137">
    <cfRule type="expression" dxfId="3005" priority="196">
      <formula>#REF!=1</formula>
    </cfRule>
  </conditionalFormatting>
  <conditionalFormatting sqref="Y162:Y163">
    <cfRule type="expression" dxfId="3004" priority="192">
      <formula>#REF!=1</formula>
    </cfRule>
  </conditionalFormatting>
  <conditionalFormatting sqref="Y188:Y189">
    <cfRule type="expression" dxfId="3003" priority="188">
      <formula>#REF!=1</formula>
    </cfRule>
  </conditionalFormatting>
  <conditionalFormatting sqref="Y214:Y215">
    <cfRule type="expression" dxfId="3002" priority="184">
      <formula>#REF!=1</formula>
    </cfRule>
  </conditionalFormatting>
  <conditionalFormatting sqref="Y240:Y241">
    <cfRule type="expression" dxfId="3001" priority="205">
      <formula>#REF!=1</formula>
    </cfRule>
  </conditionalFormatting>
  <conditionalFormatting sqref="AA6:AA7">
    <cfRule type="expression" dxfId="3000" priority="230">
      <formula>#REF!=1</formula>
    </cfRule>
  </conditionalFormatting>
  <conditionalFormatting sqref="AA32:AA33">
    <cfRule type="expression" dxfId="2999" priority="229">
      <formula>#REF!=1</formula>
    </cfRule>
  </conditionalFormatting>
  <conditionalFormatting sqref="AA58:AA59">
    <cfRule type="expression" dxfId="2998" priority="228">
      <formula>#REF!=1</formula>
    </cfRule>
  </conditionalFormatting>
  <conditionalFormatting sqref="AA84:AA85">
    <cfRule type="expression" dxfId="2997" priority="204">
      <formula>#REF!=1</formula>
    </cfRule>
  </conditionalFormatting>
  <conditionalFormatting sqref="AA110:AA111">
    <cfRule type="expression" dxfId="2996" priority="199">
      <formula>#REF!=1</formula>
    </cfRule>
  </conditionalFormatting>
  <conditionalFormatting sqref="AA136:AA137">
    <cfRule type="expression" dxfId="2995" priority="195">
      <formula>#REF!=1</formula>
    </cfRule>
  </conditionalFormatting>
  <conditionalFormatting sqref="AA162:AA163">
    <cfRule type="expression" dxfId="2994" priority="191">
      <formula>#REF!=1</formula>
    </cfRule>
  </conditionalFormatting>
  <conditionalFormatting sqref="AA188:AA189">
    <cfRule type="expression" dxfId="2993" priority="187">
      <formula>#REF!=1</formula>
    </cfRule>
  </conditionalFormatting>
  <conditionalFormatting sqref="AA214:AA215">
    <cfRule type="expression" dxfId="2992" priority="183">
      <formula>#REF!=1</formula>
    </cfRule>
  </conditionalFormatting>
  <conditionalFormatting sqref="AA240:AA241">
    <cfRule type="expression" dxfId="2991" priority="203">
      <formula>#REF!=1</formula>
    </cfRule>
  </conditionalFormatting>
  <conditionalFormatting sqref="AA267">
    <cfRule type="expression" dxfId="2990" priority="211">
      <formula>#REF!=1</formula>
    </cfRule>
  </conditionalFormatting>
  <conditionalFormatting sqref="AE267">
    <cfRule type="expression" dxfId="2989" priority="150">
      <formula>#REF!=1</formula>
    </cfRule>
  </conditionalFormatting>
  <conditionalFormatting sqref="AE6:AG7">
    <cfRule type="expression" dxfId="2988" priority="182">
      <formula>#REF!=1</formula>
    </cfRule>
  </conditionalFormatting>
  <conditionalFormatting sqref="AE14:AG14">
    <cfRule type="expression" dxfId="2987" priority="61">
      <formula>#REF!=1</formula>
    </cfRule>
  </conditionalFormatting>
  <conditionalFormatting sqref="AE32:AG33">
    <cfRule type="expression" dxfId="2986" priority="180">
      <formula>#REF!=1</formula>
    </cfRule>
  </conditionalFormatting>
  <conditionalFormatting sqref="AE40:AG40">
    <cfRule type="expression" dxfId="2985" priority="60">
      <formula>#REF!=1</formula>
    </cfRule>
  </conditionalFormatting>
  <conditionalFormatting sqref="AE58:AG59">
    <cfRule type="expression" dxfId="2984" priority="179">
      <formula>#REF!=1</formula>
    </cfRule>
  </conditionalFormatting>
  <conditionalFormatting sqref="AE66:AG66">
    <cfRule type="expression" dxfId="2983" priority="59">
      <formula>#REF!=1</formula>
    </cfRule>
  </conditionalFormatting>
  <conditionalFormatting sqref="AE84:AG85">
    <cfRule type="expression" dxfId="2982" priority="147">
      <formula>#REF!=1</formula>
    </cfRule>
  </conditionalFormatting>
  <conditionalFormatting sqref="AE92:AG92">
    <cfRule type="expression" dxfId="2981" priority="58">
      <formula>#REF!=1</formula>
    </cfRule>
  </conditionalFormatting>
  <conditionalFormatting sqref="AE110:AG111">
    <cfRule type="expression" dxfId="2980" priority="139">
      <formula>#REF!=1</formula>
    </cfRule>
  </conditionalFormatting>
  <conditionalFormatting sqref="AE118:AG118">
    <cfRule type="expression" dxfId="2979" priority="57">
      <formula>#REF!=1</formula>
    </cfRule>
  </conditionalFormatting>
  <conditionalFormatting sqref="AE136:AG137">
    <cfRule type="expression" dxfId="2978" priority="135">
      <formula>#REF!=1</formula>
    </cfRule>
  </conditionalFormatting>
  <conditionalFormatting sqref="AE144:AG144">
    <cfRule type="expression" dxfId="2977" priority="56">
      <formula>#REF!=1</formula>
    </cfRule>
  </conditionalFormatting>
  <conditionalFormatting sqref="AE162:AG163">
    <cfRule type="expression" dxfId="2976" priority="131">
      <formula>#REF!=1</formula>
    </cfRule>
  </conditionalFormatting>
  <conditionalFormatting sqref="AE170:AG170">
    <cfRule type="expression" dxfId="2975" priority="55">
      <formula>#REF!=1</formula>
    </cfRule>
  </conditionalFormatting>
  <conditionalFormatting sqref="AE188:AG189">
    <cfRule type="expression" dxfId="2974" priority="127">
      <formula>#REF!=1</formula>
    </cfRule>
  </conditionalFormatting>
  <conditionalFormatting sqref="AE196:AG196">
    <cfRule type="expression" dxfId="2973" priority="54">
      <formula>#REF!=1</formula>
    </cfRule>
  </conditionalFormatting>
  <conditionalFormatting sqref="AE214:AG215">
    <cfRule type="expression" dxfId="2972" priority="123">
      <formula>#REF!=1</formula>
    </cfRule>
  </conditionalFormatting>
  <conditionalFormatting sqref="AE222:AG222">
    <cfRule type="expression" dxfId="2971" priority="53">
      <formula>#REF!=1</formula>
    </cfRule>
  </conditionalFormatting>
  <conditionalFormatting sqref="AE240:AG241">
    <cfRule type="expression" dxfId="2970" priority="144">
      <formula>#REF!=1</formula>
    </cfRule>
  </conditionalFormatting>
  <conditionalFormatting sqref="AE248:AG248">
    <cfRule type="expression" dxfId="2969" priority="52">
      <formula>#REF!=1</formula>
    </cfRule>
  </conditionalFormatting>
  <conditionalFormatting sqref="AI6:AI7">
    <cfRule type="expression" dxfId="2968" priority="181">
      <formula>#REF!=1</formula>
    </cfRule>
  </conditionalFormatting>
  <conditionalFormatting sqref="AI32:AI33 AI58:AI59">
    <cfRule type="expression" dxfId="2967" priority="152">
      <formula>#REF!=1</formula>
    </cfRule>
  </conditionalFormatting>
  <conditionalFormatting sqref="AI84:AI85">
    <cfRule type="expression" dxfId="2966" priority="146">
      <formula>#REF!=1</formula>
    </cfRule>
  </conditionalFormatting>
  <conditionalFormatting sqref="AI110:AI111">
    <cfRule type="expression" dxfId="2965" priority="138">
      <formula>#REF!=1</formula>
    </cfRule>
  </conditionalFormatting>
  <conditionalFormatting sqref="AI136:AI137">
    <cfRule type="expression" dxfId="2964" priority="134">
      <formula>#REF!=1</formula>
    </cfRule>
  </conditionalFormatting>
  <conditionalFormatting sqref="AI162:AI163">
    <cfRule type="expression" dxfId="2963" priority="130">
      <formula>#REF!=1</formula>
    </cfRule>
  </conditionalFormatting>
  <conditionalFormatting sqref="AI188:AI189">
    <cfRule type="expression" dxfId="2962" priority="126">
      <formula>#REF!=1</formula>
    </cfRule>
  </conditionalFormatting>
  <conditionalFormatting sqref="AI214:AI215">
    <cfRule type="expression" dxfId="2961" priority="122">
      <formula>#REF!=1</formula>
    </cfRule>
  </conditionalFormatting>
  <conditionalFormatting sqref="AI240:AI241">
    <cfRule type="expression" dxfId="2960" priority="143">
      <formula>#REF!=1</formula>
    </cfRule>
  </conditionalFormatting>
  <conditionalFormatting sqref="AI267">
    <cfRule type="expression" dxfId="2959" priority="149">
      <formula>#REF!=1</formula>
    </cfRule>
  </conditionalFormatting>
  <conditionalFormatting sqref="AK7">
    <cfRule type="expression" dxfId="2958" priority="163">
      <formula>#REF!=1</formula>
    </cfRule>
  </conditionalFormatting>
  <conditionalFormatting sqref="AK32:AK33 AK58:AK59">
    <cfRule type="expression" dxfId="2957" priority="151">
      <formula>#REF!=1</formula>
    </cfRule>
  </conditionalFormatting>
  <conditionalFormatting sqref="AK84:AK85">
    <cfRule type="expression" dxfId="2956" priority="145">
      <formula>#REF!=1</formula>
    </cfRule>
  </conditionalFormatting>
  <conditionalFormatting sqref="AK110:AK111">
    <cfRule type="expression" dxfId="2955" priority="137">
      <formula>#REF!=1</formula>
    </cfRule>
  </conditionalFormatting>
  <conditionalFormatting sqref="AK136:AK137">
    <cfRule type="expression" dxfId="2954" priority="133">
      <formula>#REF!=1</formula>
    </cfRule>
  </conditionalFormatting>
  <conditionalFormatting sqref="AK162:AK163">
    <cfRule type="expression" dxfId="2953" priority="129">
      <formula>#REF!=1</formula>
    </cfRule>
  </conditionalFormatting>
  <conditionalFormatting sqref="AK188:AK189">
    <cfRule type="expression" dxfId="2952" priority="125">
      <formula>#REF!=1</formula>
    </cfRule>
  </conditionalFormatting>
  <conditionalFormatting sqref="AK214:AK215">
    <cfRule type="expression" dxfId="2951" priority="121">
      <formula>#REF!=1</formula>
    </cfRule>
  </conditionalFormatting>
  <conditionalFormatting sqref="AK240:AK241">
    <cfRule type="expression" dxfId="2950" priority="142">
      <formula>#REF!=1</formula>
    </cfRule>
  </conditionalFormatting>
  <conditionalFormatting sqref="AM6:AM7">
    <cfRule type="expression" dxfId="2949" priority="167">
      <formula>#REF!=1</formula>
    </cfRule>
  </conditionalFormatting>
  <conditionalFormatting sqref="AM32:AM33">
    <cfRule type="expression" dxfId="2948" priority="166">
      <formula>#REF!=1</formula>
    </cfRule>
  </conditionalFormatting>
  <conditionalFormatting sqref="AM58:AM59">
    <cfRule type="expression" dxfId="2947" priority="165">
      <formula>#REF!=1</formula>
    </cfRule>
  </conditionalFormatting>
  <conditionalFormatting sqref="AM84:AM85">
    <cfRule type="expression" dxfId="2946" priority="141">
      <formula>#REF!=1</formula>
    </cfRule>
  </conditionalFormatting>
  <conditionalFormatting sqref="AM110:AM111">
    <cfRule type="expression" dxfId="2945" priority="136">
      <formula>#REF!=1</formula>
    </cfRule>
  </conditionalFormatting>
  <conditionalFormatting sqref="AM136:AM137">
    <cfRule type="expression" dxfId="2944" priority="132">
      <formula>#REF!=1</formula>
    </cfRule>
  </conditionalFormatting>
  <conditionalFormatting sqref="AM162:AM163">
    <cfRule type="expression" dxfId="2943" priority="128">
      <formula>#REF!=1</formula>
    </cfRule>
  </conditionalFormatting>
  <conditionalFormatting sqref="AM188:AM189">
    <cfRule type="expression" dxfId="2942" priority="124">
      <formula>#REF!=1</formula>
    </cfRule>
  </conditionalFormatting>
  <conditionalFormatting sqref="AM214:AM215">
    <cfRule type="expression" dxfId="2941" priority="120">
      <formula>#REF!=1</formula>
    </cfRule>
  </conditionalFormatting>
  <conditionalFormatting sqref="AM240:AM241">
    <cfRule type="expression" dxfId="2940" priority="140">
      <formula>#REF!=1</formula>
    </cfRule>
  </conditionalFormatting>
  <conditionalFormatting sqref="AM267">
    <cfRule type="expression" dxfId="2939" priority="148">
      <formula>#REF!=1</formula>
    </cfRule>
  </conditionalFormatting>
  <conditionalFormatting sqref="AQ267">
    <cfRule type="expression" dxfId="2938" priority="41">
      <formula>#REF!=1</formula>
    </cfRule>
  </conditionalFormatting>
  <conditionalFormatting sqref="AQ6:AS7">
    <cfRule type="expression" dxfId="2937" priority="51">
      <formula>#REF!=1</formula>
    </cfRule>
  </conditionalFormatting>
  <conditionalFormatting sqref="AQ14:AS14">
    <cfRule type="expression" dxfId="2936" priority="10">
      <formula>#REF!=1</formula>
    </cfRule>
  </conditionalFormatting>
  <conditionalFormatting sqref="AQ32:AS33">
    <cfRule type="expression" dxfId="2935" priority="49">
      <formula>#REF!=1</formula>
    </cfRule>
  </conditionalFormatting>
  <conditionalFormatting sqref="AQ40:AS40">
    <cfRule type="expression" dxfId="2934" priority="9">
      <formula>#REF!=1</formula>
    </cfRule>
  </conditionalFormatting>
  <conditionalFormatting sqref="AQ58:AS59">
    <cfRule type="expression" dxfId="2933" priority="48">
      <formula>#REF!=1</formula>
    </cfRule>
  </conditionalFormatting>
  <conditionalFormatting sqref="AQ66:AS66">
    <cfRule type="expression" dxfId="2932" priority="8">
      <formula>#REF!=1</formula>
    </cfRule>
  </conditionalFormatting>
  <conditionalFormatting sqref="AQ84:AS85">
    <cfRule type="expression" dxfId="2931" priority="38">
      <formula>#REF!=1</formula>
    </cfRule>
  </conditionalFormatting>
  <conditionalFormatting sqref="AQ92:AS92">
    <cfRule type="expression" dxfId="2930" priority="7">
      <formula>#REF!=1</formula>
    </cfRule>
  </conditionalFormatting>
  <conditionalFormatting sqref="AQ110:AS111">
    <cfRule type="expression" dxfId="2929" priority="30">
      <formula>#REF!=1</formula>
    </cfRule>
  </conditionalFormatting>
  <conditionalFormatting sqref="AQ118:AS118">
    <cfRule type="expression" dxfId="2928" priority="6">
      <formula>#REF!=1</formula>
    </cfRule>
  </conditionalFormatting>
  <conditionalFormatting sqref="AQ136:AS137">
    <cfRule type="expression" dxfId="2927" priority="26">
      <formula>#REF!=1</formula>
    </cfRule>
  </conditionalFormatting>
  <conditionalFormatting sqref="AQ144:AS144">
    <cfRule type="expression" dxfId="2926" priority="5">
      <formula>#REF!=1</formula>
    </cfRule>
  </conditionalFormatting>
  <conditionalFormatting sqref="AQ162:AS163">
    <cfRule type="expression" dxfId="2925" priority="22">
      <formula>#REF!=1</formula>
    </cfRule>
  </conditionalFormatting>
  <conditionalFormatting sqref="AQ170:AS170">
    <cfRule type="expression" dxfId="2924" priority="4">
      <formula>#REF!=1</formula>
    </cfRule>
  </conditionalFormatting>
  <conditionalFormatting sqref="AQ188:AS189">
    <cfRule type="expression" dxfId="2923" priority="18">
      <formula>#REF!=1</formula>
    </cfRule>
  </conditionalFormatting>
  <conditionalFormatting sqref="AQ196:AS196">
    <cfRule type="expression" dxfId="2922" priority="3">
      <formula>#REF!=1</formula>
    </cfRule>
  </conditionalFormatting>
  <conditionalFormatting sqref="AQ214:AS215">
    <cfRule type="expression" dxfId="2921" priority="14">
      <formula>#REF!=1</formula>
    </cfRule>
  </conditionalFormatting>
  <conditionalFormatting sqref="AQ222:AS222">
    <cfRule type="expression" dxfId="2920" priority="2">
      <formula>#REF!=1</formula>
    </cfRule>
  </conditionalFormatting>
  <conditionalFormatting sqref="AQ240:AS241">
    <cfRule type="expression" dxfId="2919" priority="35">
      <formula>#REF!=1</formula>
    </cfRule>
  </conditionalFormatting>
  <conditionalFormatting sqref="AQ248:AS248">
    <cfRule type="expression" dxfId="2918" priority="1">
      <formula>#REF!=1</formula>
    </cfRule>
  </conditionalFormatting>
  <conditionalFormatting sqref="AU6:AU7">
    <cfRule type="expression" dxfId="2917" priority="50">
      <formula>#REF!=1</formula>
    </cfRule>
  </conditionalFormatting>
  <conditionalFormatting sqref="AU32:AU33 AU58:AU59">
    <cfRule type="expression" dxfId="2916" priority="43">
      <formula>#REF!=1</formula>
    </cfRule>
  </conditionalFormatting>
  <conditionalFormatting sqref="AU84:AU85">
    <cfRule type="expression" dxfId="2915" priority="37">
      <formula>#REF!=1</formula>
    </cfRule>
  </conditionalFormatting>
  <conditionalFormatting sqref="AU110:AU111">
    <cfRule type="expression" dxfId="2914" priority="29">
      <formula>#REF!=1</formula>
    </cfRule>
  </conditionalFormatting>
  <conditionalFormatting sqref="AU136:AU137">
    <cfRule type="expression" dxfId="2913" priority="25">
      <formula>#REF!=1</formula>
    </cfRule>
  </conditionalFormatting>
  <conditionalFormatting sqref="AU162:AU163">
    <cfRule type="expression" dxfId="2912" priority="21">
      <formula>#REF!=1</formula>
    </cfRule>
  </conditionalFormatting>
  <conditionalFormatting sqref="AU188:AU189">
    <cfRule type="expression" dxfId="2911" priority="17">
      <formula>#REF!=1</formula>
    </cfRule>
  </conditionalFormatting>
  <conditionalFormatting sqref="AU214:AU215">
    <cfRule type="expression" dxfId="2910" priority="13">
      <formula>#REF!=1</formula>
    </cfRule>
  </conditionalFormatting>
  <conditionalFormatting sqref="AU240:AU241">
    <cfRule type="expression" dxfId="2909" priority="34">
      <formula>#REF!=1</formula>
    </cfRule>
  </conditionalFormatting>
  <conditionalFormatting sqref="AU267">
    <cfRule type="expression" dxfId="2908" priority="40">
      <formula>#REF!=1</formula>
    </cfRule>
  </conditionalFormatting>
  <conditionalFormatting sqref="AW7">
    <cfRule type="expression" dxfId="2907" priority="44">
      <formula>#REF!=1</formula>
    </cfRule>
  </conditionalFormatting>
  <conditionalFormatting sqref="AW32:AW33 AW58:AW59">
    <cfRule type="expression" dxfId="2906" priority="42">
      <formula>#REF!=1</formula>
    </cfRule>
  </conditionalFormatting>
  <conditionalFormatting sqref="AW84:AW85">
    <cfRule type="expression" dxfId="2905" priority="36">
      <formula>#REF!=1</formula>
    </cfRule>
  </conditionalFormatting>
  <conditionalFormatting sqref="AW110:AW111">
    <cfRule type="expression" dxfId="2904" priority="28">
      <formula>#REF!=1</formula>
    </cfRule>
  </conditionalFormatting>
  <conditionalFormatting sqref="AW136:AW137">
    <cfRule type="expression" dxfId="2903" priority="24">
      <formula>#REF!=1</formula>
    </cfRule>
  </conditionalFormatting>
  <conditionalFormatting sqref="AW162:AW163">
    <cfRule type="expression" dxfId="2902" priority="20">
      <formula>#REF!=1</formula>
    </cfRule>
  </conditionalFormatting>
  <conditionalFormatting sqref="AW188:AW189">
    <cfRule type="expression" dxfId="2901" priority="16">
      <formula>#REF!=1</formula>
    </cfRule>
  </conditionalFormatting>
  <conditionalFormatting sqref="AW214:AW215">
    <cfRule type="expression" dxfId="2900" priority="12">
      <formula>#REF!=1</formula>
    </cfRule>
  </conditionalFormatting>
  <conditionalFormatting sqref="AW240:AW241">
    <cfRule type="expression" dxfId="2899" priority="33">
      <formula>#REF!=1</formula>
    </cfRule>
  </conditionalFormatting>
  <conditionalFormatting sqref="AY6:AY7">
    <cfRule type="expression" dxfId="2898" priority="47">
      <formula>#REF!=1</formula>
    </cfRule>
  </conditionalFormatting>
  <conditionalFormatting sqref="AY32:AY33">
    <cfRule type="expression" dxfId="2897" priority="46">
      <formula>#REF!=1</formula>
    </cfRule>
  </conditionalFormatting>
  <conditionalFormatting sqref="AY58:AY59">
    <cfRule type="expression" dxfId="2896" priority="45">
      <formula>#REF!=1</formula>
    </cfRule>
  </conditionalFormatting>
  <conditionalFormatting sqref="AY84:AY85">
    <cfRule type="expression" dxfId="2895" priority="32">
      <formula>#REF!=1</formula>
    </cfRule>
  </conditionalFormatting>
  <conditionalFormatting sqref="AY110:AY111">
    <cfRule type="expression" dxfId="2894" priority="27">
      <formula>#REF!=1</formula>
    </cfRule>
  </conditionalFormatting>
  <conditionalFormatting sqref="AY136:AY137">
    <cfRule type="expression" dxfId="2893" priority="23">
      <formula>#REF!=1</formula>
    </cfRule>
  </conditionalFormatting>
  <conditionalFormatting sqref="AY162:AY163">
    <cfRule type="expression" dxfId="2892" priority="19">
      <formula>#REF!=1</formula>
    </cfRule>
  </conditionalFormatting>
  <conditionalFormatting sqref="AY188:AY189">
    <cfRule type="expression" dxfId="2891" priority="15">
      <formula>#REF!=1</formula>
    </cfRule>
  </conditionalFormatting>
  <conditionalFormatting sqref="AY214:AY215">
    <cfRule type="expression" dxfId="2890" priority="11">
      <formula>#REF!=1</formula>
    </cfRule>
  </conditionalFormatting>
  <conditionalFormatting sqref="AY240:AY241">
    <cfRule type="expression" dxfId="2889" priority="31">
      <formula>#REF!=1</formula>
    </cfRule>
  </conditionalFormatting>
  <conditionalFormatting sqref="AY267">
    <cfRule type="expression" dxfId="2888" priority="39">
      <formula>#REF!=1</formula>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1E84C-2291-4565-AF70-C05A3BA1128E}">
  <sheetPr codeName="Blad1">
    <tabColor theme="4" tint="0.59999389629810485"/>
  </sheetPr>
  <dimension ref="A1:BQ417"/>
  <sheetViews>
    <sheetView showGridLines="0" topLeftCell="B1" zoomScaleNormal="100" zoomScaleSheetLayoutView="100" workbookViewId="0">
      <selection activeCell="C4" sqref="C4"/>
    </sheetView>
  </sheetViews>
  <sheetFormatPr defaultColWidth="9.28515625" defaultRowHeight="0" customHeight="1" zeroHeight="1" x14ac:dyDescent="0.2"/>
  <cols>
    <col min="1" max="1" width="2.28515625" hidden="1" customWidth="1"/>
    <col min="2" max="2" width="0.28515625" customWidth="1"/>
    <col min="3" max="3" width="31.28515625" customWidth="1"/>
    <col min="4" max="4" width="17.7109375" customWidth="1"/>
    <col min="5" max="5" width="7.7109375" customWidth="1"/>
    <col min="6" max="6" width="31.570312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2.7109375"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3.710937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69" s="2" customFormat="1" ht="12.75" x14ac:dyDescent="0.2">
      <c r="B1"/>
      <c r="C1" s="8" t="s">
        <v>385</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69" s="2" customFormat="1" ht="12.75"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69"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69" s="2" customFormat="1" ht="12.75"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69"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69" s="95" customFormat="1" ht="29.65" customHeight="1" x14ac:dyDescent="0.35">
      <c r="A6" s="95">
        <v>1</v>
      </c>
      <c r="B6" s="95">
        <v>1</v>
      </c>
      <c r="C6" s="131" t="s">
        <v>131</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c r="BG6" s="104"/>
      <c r="BH6" s="104"/>
      <c r="BI6" s="104"/>
      <c r="BJ6" s="104"/>
      <c r="BK6" s="104"/>
      <c r="BL6" s="104"/>
      <c r="BM6" s="104"/>
      <c r="BN6" s="104"/>
      <c r="BO6" s="104"/>
      <c r="BP6" s="104"/>
      <c r="BQ6" s="104"/>
    </row>
    <row r="7" spans="1:69"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c r="BG7" s="2"/>
      <c r="BH7" s="2"/>
      <c r="BI7" s="2"/>
      <c r="BJ7" s="2"/>
      <c r="BK7" s="2"/>
      <c r="BL7" s="2"/>
      <c r="BM7" s="2"/>
      <c r="BN7" s="2"/>
      <c r="BO7" s="2"/>
      <c r="BP7" s="2"/>
      <c r="BQ7" s="2"/>
    </row>
    <row r="8" spans="1:69" s="2" customFormat="1" ht="15" x14ac:dyDescent="0.25">
      <c r="C8" s="130" t="str">
        <f>'Begroting Totale Project'!C6</f>
        <v xml:space="preserve">Deelproject 1 </v>
      </c>
      <c r="D8" s="107"/>
      <c r="F8" s="76" t="str">
        <f>$C8</f>
        <v xml:space="preserve">Deelproject 1 </v>
      </c>
      <c r="G8" s="9"/>
      <c r="H8" s="9"/>
      <c r="I8" s="9"/>
      <c r="J8" s="4"/>
      <c r="K8"/>
      <c r="L8"/>
      <c r="M8" s="60"/>
      <c r="N8" s="10"/>
      <c r="O8" s="48"/>
      <c r="P8" s="70"/>
      <c r="R8" s="76" t="str">
        <f>$C8</f>
        <v xml:space="preserve">Deelproject 1 </v>
      </c>
      <c r="S8" s="9"/>
      <c r="T8" s="9"/>
      <c r="U8" s="9"/>
      <c r="V8" s="4"/>
      <c r="W8"/>
      <c r="X8"/>
      <c r="Y8" s="60"/>
      <c r="Z8" s="10"/>
      <c r="AA8" s="48"/>
      <c r="AB8" s="70"/>
      <c r="AD8" s="76" t="str">
        <f>$C8</f>
        <v xml:space="preserve">Deelproject 1 </v>
      </c>
      <c r="AE8" s="9"/>
      <c r="AF8" s="9"/>
      <c r="AG8" s="9"/>
      <c r="AH8" s="4"/>
      <c r="AI8"/>
      <c r="AJ8"/>
      <c r="AK8" s="60"/>
      <c r="AL8" s="10"/>
      <c r="AM8" s="48"/>
      <c r="AN8" s="70"/>
      <c r="AO8"/>
      <c r="AP8" s="76" t="str">
        <f>$C8</f>
        <v xml:space="preserve">Deelproject 1 </v>
      </c>
      <c r="AQ8" s="9"/>
      <c r="AR8" s="9"/>
      <c r="AS8" s="9"/>
      <c r="AT8" s="4"/>
      <c r="AU8"/>
      <c r="AV8"/>
      <c r="AW8" s="60"/>
      <c r="AX8" s="10"/>
      <c r="AY8" s="48"/>
      <c r="AZ8" s="70"/>
    </row>
    <row r="9" spans="1:69" s="2" customFormat="1" ht="12.75"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69" s="2" customFormat="1" ht="12.75" x14ac:dyDescent="0.2">
      <c r="C10" s="65" t="str">
        <f>'Begroting Totale Project'!C8</f>
        <v>Activiteit 1.1, inzet eigen uren</v>
      </c>
      <c r="D10" s="109">
        <f>K10+W10+AI10+AU10</f>
        <v>0</v>
      </c>
      <c r="F10" s="78" t="str">
        <f>$C10</f>
        <v>Activiteit 1.1, inzet eigen uren</v>
      </c>
      <c r="G10" s="1"/>
      <c r="H10" s="12"/>
      <c r="I10" s="40"/>
      <c r="J10" s="14"/>
      <c r="K10" s="93">
        <f>H10*I10</f>
        <v>0</v>
      </c>
      <c r="L10" s="7"/>
      <c r="M10" s="15"/>
      <c r="N10" s="7"/>
      <c r="O10" s="49"/>
      <c r="P10" s="71"/>
      <c r="R10" s="78" t="str">
        <f>$C10</f>
        <v>Activiteit 1.1, inzet eigen uren</v>
      </c>
      <c r="S10" s="1"/>
      <c r="T10" s="12"/>
      <c r="U10" s="40"/>
      <c r="V10" s="14"/>
      <c r="W10" s="93">
        <f>T10*U10</f>
        <v>0</v>
      </c>
      <c r="X10" s="7"/>
      <c r="Y10" s="15"/>
      <c r="Z10" s="7"/>
      <c r="AA10" s="49"/>
      <c r="AB10" s="71"/>
      <c r="AD10" s="78" t="str">
        <f>$C10</f>
        <v>Activiteit 1.1, inzet eigen uren</v>
      </c>
      <c r="AE10" s="1"/>
      <c r="AF10" s="12"/>
      <c r="AG10" s="40"/>
      <c r="AH10" s="14"/>
      <c r="AI10" s="93">
        <f>AF10*AG10</f>
        <v>0</v>
      </c>
      <c r="AJ10" s="7"/>
      <c r="AK10" s="15"/>
      <c r="AL10" s="7"/>
      <c r="AM10" s="49"/>
      <c r="AN10" s="71"/>
      <c r="AO10"/>
      <c r="AP10" s="78" t="str">
        <f>$C10</f>
        <v>Activiteit 1.1, inzet eigen uren</v>
      </c>
      <c r="AQ10" s="1"/>
      <c r="AR10" s="12"/>
      <c r="AS10" s="40"/>
      <c r="AT10" s="14"/>
      <c r="AU10" s="93">
        <f>AR10*AS10</f>
        <v>0</v>
      </c>
      <c r="AV10" s="7"/>
      <c r="AW10" s="15"/>
      <c r="AX10" s="7"/>
      <c r="AY10" s="49"/>
      <c r="AZ10" s="71"/>
    </row>
    <row r="11" spans="1:69" s="2" customFormat="1" ht="12.75" x14ac:dyDescent="0.2">
      <c r="C11" s="65" t="str">
        <f>'Begroting Totale Project'!C9</f>
        <v>Activiteit 1.2, inzet eigen uren</v>
      </c>
      <c r="D11" s="109">
        <f t="shared" ref="D11:D13" si="0">K11+W11+AI11+AU11</f>
        <v>0</v>
      </c>
      <c r="F11" s="78" t="str">
        <f t="shared" ref="F11:F13" si="1">$C11</f>
        <v>Activiteit 1.2, inzet eigen uren</v>
      </c>
      <c r="G11" s="1"/>
      <c r="H11" s="12"/>
      <c r="I11" s="40"/>
      <c r="J11" s="14"/>
      <c r="K11" s="93">
        <f>H11*I11</f>
        <v>0</v>
      </c>
      <c r="L11" s="7"/>
      <c r="M11" s="15"/>
      <c r="N11" s="7"/>
      <c r="O11" s="49"/>
      <c r="P11" s="71"/>
      <c r="R11" s="78" t="str">
        <f t="shared" ref="R11:R13" si="2">$C11</f>
        <v>Activiteit 1.2, inzet eigen uren</v>
      </c>
      <c r="S11" s="1"/>
      <c r="T11" s="12"/>
      <c r="U11" s="40"/>
      <c r="V11" s="14"/>
      <c r="W11" s="93">
        <f>T11*U11</f>
        <v>0</v>
      </c>
      <c r="X11" s="7"/>
      <c r="Y11" s="15"/>
      <c r="Z11" s="7"/>
      <c r="AA11" s="49"/>
      <c r="AB11" s="71"/>
      <c r="AD11" s="78" t="str">
        <f t="shared" ref="AD11:AD13" si="3">$C11</f>
        <v>Activiteit 1.2, inzet eigen uren</v>
      </c>
      <c r="AE11" s="1"/>
      <c r="AF11" s="12"/>
      <c r="AG11" s="40"/>
      <c r="AH11" s="14"/>
      <c r="AI11" s="93">
        <f>AF11*AG11</f>
        <v>0</v>
      </c>
      <c r="AJ11" s="7"/>
      <c r="AK11" s="15"/>
      <c r="AL11" s="7"/>
      <c r="AM11" s="49"/>
      <c r="AN11" s="71"/>
      <c r="AO11"/>
      <c r="AP11" s="78" t="str">
        <f t="shared" ref="AP11:AP13" si="4">$C11</f>
        <v>Activiteit 1.2, inzet eigen uren</v>
      </c>
      <c r="AQ11" s="1"/>
      <c r="AR11" s="12"/>
      <c r="AS11" s="40"/>
      <c r="AT11" s="14"/>
      <c r="AU11" s="93">
        <f>AR11*AS11</f>
        <v>0</v>
      </c>
      <c r="AV11" s="7"/>
      <c r="AW11" s="15"/>
      <c r="AX11" s="7"/>
      <c r="AY11" s="49"/>
      <c r="AZ11" s="71"/>
    </row>
    <row r="12" spans="1:69" s="2" customFormat="1" ht="12.75" x14ac:dyDescent="0.2">
      <c r="C12" s="65" t="str">
        <f>'Begroting Totale Project'!C10</f>
        <v>Activiteit 1.3, inzet eigen uren</v>
      </c>
      <c r="D12" s="109">
        <f t="shared" si="0"/>
        <v>0</v>
      </c>
      <c r="F12" s="78" t="str">
        <f t="shared" si="1"/>
        <v>Activiteit 1.3, inzet eigen uren</v>
      </c>
      <c r="G12" s="1"/>
      <c r="H12" s="12"/>
      <c r="I12" s="40"/>
      <c r="J12" s="14"/>
      <c r="K12" s="93">
        <f>H12*I12</f>
        <v>0</v>
      </c>
      <c r="L12" s="7"/>
      <c r="M12" s="15"/>
      <c r="N12" s="7"/>
      <c r="O12" s="49"/>
      <c r="P12" s="71"/>
      <c r="R12" s="78" t="str">
        <f t="shared" si="2"/>
        <v>Activiteit 1.3, inzet eigen uren</v>
      </c>
      <c r="S12" s="1"/>
      <c r="T12" s="12"/>
      <c r="U12" s="40"/>
      <c r="V12" s="14"/>
      <c r="W12" s="93">
        <f>T12*U12</f>
        <v>0</v>
      </c>
      <c r="X12" s="7"/>
      <c r="Y12" s="15"/>
      <c r="Z12" s="7"/>
      <c r="AA12" s="49"/>
      <c r="AB12" s="71"/>
      <c r="AD12" s="78" t="str">
        <f t="shared" si="3"/>
        <v>Activiteit 1.3, inzet eigen uren</v>
      </c>
      <c r="AE12" s="1"/>
      <c r="AF12" s="12"/>
      <c r="AG12" s="40"/>
      <c r="AH12" s="14"/>
      <c r="AI12" s="93">
        <f>AF12*AG12</f>
        <v>0</v>
      </c>
      <c r="AJ12" s="7"/>
      <c r="AK12" s="15"/>
      <c r="AL12" s="7"/>
      <c r="AM12" s="49"/>
      <c r="AN12" s="71"/>
      <c r="AO12"/>
      <c r="AP12" s="78" t="str">
        <f t="shared" si="4"/>
        <v>Activiteit 1.3, inzet eigen uren</v>
      </c>
      <c r="AQ12" s="1"/>
      <c r="AR12" s="12"/>
      <c r="AS12" s="40"/>
      <c r="AT12" s="14"/>
      <c r="AU12" s="93">
        <f>AR12*AS12</f>
        <v>0</v>
      </c>
      <c r="AV12" s="7"/>
      <c r="AW12" s="15"/>
      <c r="AX12" s="7"/>
      <c r="AY12" s="49"/>
      <c r="AZ12" s="71"/>
    </row>
    <row r="13" spans="1:69" s="2" customFormat="1" ht="12.75" x14ac:dyDescent="0.2">
      <c r="C13" s="65" t="str">
        <f>'Begroting Totale Project'!C11</f>
        <v>Activiteit 1.4, inzet eigen uren</v>
      </c>
      <c r="D13" s="109">
        <f t="shared" si="0"/>
        <v>0</v>
      </c>
      <c r="F13" s="78" t="str">
        <f t="shared" si="1"/>
        <v>Activiteit 1.4, inzet eigen uren</v>
      </c>
      <c r="G13" s="1"/>
      <c r="H13" s="12"/>
      <c r="I13" s="13"/>
      <c r="J13" s="14"/>
      <c r="K13" s="93">
        <f>H13*I13</f>
        <v>0</v>
      </c>
      <c r="L13" s="7"/>
      <c r="M13" s="15"/>
      <c r="N13" s="7"/>
      <c r="O13" s="49"/>
      <c r="P13" s="71"/>
      <c r="R13" s="78" t="str">
        <f t="shared" si="2"/>
        <v>Activiteit 1.4, inzet eigen uren</v>
      </c>
      <c r="S13" s="1"/>
      <c r="T13" s="12"/>
      <c r="U13" s="13"/>
      <c r="V13" s="14"/>
      <c r="W13" s="93">
        <f>T13*U13</f>
        <v>0</v>
      </c>
      <c r="X13" s="7"/>
      <c r="Y13" s="15"/>
      <c r="Z13" s="7"/>
      <c r="AA13" s="49"/>
      <c r="AB13" s="71"/>
      <c r="AD13" s="78" t="str">
        <f t="shared" si="3"/>
        <v>Activiteit 1.4, inzet eigen uren</v>
      </c>
      <c r="AE13" s="1"/>
      <c r="AF13" s="12"/>
      <c r="AG13" s="13"/>
      <c r="AH13" s="14"/>
      <c r="AI13" s="93">
        <f>AF13*AG13</f>
        <v>0</v>
      </c>
      <c r="AJ13" s="7"/>
      <c r="AK13" s="15"/>
      <c r="AL13" s="7"/>
      <c r="AM13" s="49"/>
      <c r="AN13" s="71"/>
      <c r="AO13"/>
      <c r="AP13" s="78" t="str">
        <f t="shared" si="4"/>
        <v>Activiteit 1.4, inzet eigen uren</v>
      </c>
      <c r="AQ13" s="1"/>
      <c r="AR13" s="12"/>
      <c r="AS13" s="13"/>
      <c r="AT13" s="14"/>
      <c r="AU13" s="93">
        <f>AR13*AS13</f>
        <v>0</v>
      </c>
      <c r="AV13" s="7"/>
      <c r="AW13" s="15"/>
      <c r="AX13" s="7"/>
      <c r="AY13" s="49"/>
      <c r="AZ13" s="71"/>
    </row>
    <row r="14" spans="1:69"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69" s="2" customFormat="1" ht="12.75"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69" s="2" customFormat="1" ht="12.75"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ht="12.75" x14ac:dyDescent="0.2">
      <c r="C17" s="65" t="str">
        <f>'Begroting Totale Project'!C15</f>
        <v>Activiteit 1.1, inhuur</v>
      </c>
      <c r="D17" s="109">
        <f t="shared" ref="D17:D20" si="5">K17+W17+AI17+AU17</f>
        <v>0</v>
      </c>
      <c r="E17" s="121"/>
      <c r="F17" s="78" t="str">
        <f>$C17</f>
        <v>Activiteit 1.1, inhuur</v>
      </c>
      <c r="G17" s="1"/>
      <c r="H17" s="12"/>
      <c r="I17" s="13"/>
      <c r="J17" s="14"/>
      <c r="K17" s="93">
        <f>H17*I17</f>
        <v>0</v>
      </c>
      <c r="L17" s="7"/>
      <c r="M17" s="15"/>
      <c r="N17" s="7"/>
      <c r="O17" s="49"/>
      <c r="P17" s="71"/>
      <c r="R17" s="78" t="str">
        <f>$C17</f>
        <v>Activiteit 1.1, inhuur</v>
      </c>
      <c r="S17" s="1"/>
      <c r="T17" s="12"/>
      <c r="U17" s="13"/>
      <c r="V17" s="14"/>
      <c r="W17" s="93">
        <f>T17*U17</f>
        <v>0</v>
      </c>
      <c r="X17" s="7"/>
      <c r="Y17" s="15"/>
      <c r="Z17" s="7"/>
      <c r="AA17" s="49"/>
      <c r="AB17" s="71"/>
      <c r="AD17" s="78" t="str">
        <f>$C17</f>
        <v>Activiteit 1.1, inhuur</v>
      </c>
      <c r="AE17" s="1"/>
      <c r="AF17" s="12"/>
      <c r="AG17" s="13"/>
      <c r="AH17" s="14"/>
      <c r="AI17" s="93">
        <f>AF17*AG17</f>
        <v>0</v>
      </c>
      <c r="AJ17" s="7"/>
      <c r="AK17" s="15"/>
      <c r="AL17" s="7"/>
      <c r="AM17" s="49"/>
      <c r="AN17" s="71"/>
      <c r="AO17"/>
      <c r="AP17" s="78" t="str">
        <f>$C17</f>
        <v>Activiteit 1.1, inhuur</v>
      </c>
      <c r="AQ17" s="1"/>
      <c r="AR17" s="12"/>
      <c r="AS17" s="13"/>
      <c r="AT17" s="14"/>
      <c r="AU17" s="93">
        <f>AR17*AS17</f>
        <v>0</v>
      </c>
      <c r="AV17" s="7"/>
      <c r="AW17" s="15"/>
      <c r="AX17" s="7"/>
      <c r="AY17" s="49"/>
      <c r="AZ17" s="71"/>
    </row>
    <row r="18" spans="3:52" s="2" customFormat="1" ht="12.75" x14ac:dyDescent="0.2">
      <c r="C18" s="65" t="str">
        <f>'Begroting Totale Project'!C16</f>
        <v>Activiteit 1.2, inhuur</v>
      </c>
      <c r="D18" s="109">
        <f t="shared" si="5"/>
        <v>0</v>
      </c>
      <c r="E18" s="121"/>
      <c r="F18" s="78" t="str">
        <f t="shared" ref="F18:F20" si="6">$C18</f>
        <v>Activiteit 1.2, inhuur</v>
      </c>
      <c r="G18" s="1"/>
      <c r="H18" s="12"/>
      <c r="I18" s="13"/>
      <c r="J18" s="14"/>
      <c r="K18" s="93">
        <f>H18*I18</f>
        <v>0</v>
      </c>
      <c r="L18" s="7"/>
      <c r="M18" s="15"/>
      <c r="N18" s="7"/>
      <c r="O18" s="49"/>
      <c r="P18" s="71"/>
      <c r="R18" s="78" t="str">
        <f t="shared" ref="R18:R20" si="7">$C18</f>
        <v>Activiteit 1.2, inhuur</v>
      </c>
      <c r="S18" s="1"/>
      <c r="T18" s="12"/>
      <c r="U18" s="13"/>
      <c r="V18" s="14"/>
      <c r="W18" s="93">
        <f>T18*U18</f>
        <v>0</v>
      </c>
      <c r="X18" s="7"/>
      <c r="Y18" s="15"/>
      <c r="Z18" s="7"/>
      <c r="AA18" s="49"/>
      <c r="AB18" s="71"/>
      <c r="AD18" s="78" t="str">
        <f t="shared" ref="AD18:AD20" si="8">$C18</f>
        <v>Activiteit 1.2, inhuur</v>
      </c>
      <c r="AE18" s="1"/>
      <c r="AF18" s="12"/>
      <c r="AG18" s="13"/>
      <c r="AH18" s="14"/>
      <c r="AI18" s="93">
        <f>AF18*AG18</f>
        <v>0</v>
      </c>
      <c r="AJ18" s="7"/>
      <c r="AK18" s="15"/>
      <c r="AL18" s="7"/>
      <c r="AM18" s="49"/>
      <c r="AN18" s="71"/>
      <c r="AO18"/>
      <c r="AP18" s="78" t="str">
        <f t="shared" ref="AP18:AP20" si="9">$C18</f>
        <v>Activiteit 1.2, inhuur</v>
      </c>
      <c r="AQ18" s="1"/>
      <c r="AR18" s="12"/>
      <c r="AS18" s="13"/>
      <c r="AT18" s="14"/>
      <c r="AU18" s="93">
        <f>AR18*AS18</f>
        <v>0</v>
      </c>
      <c r="AV18" s="7"/>
      <c r="AW18" s="15"/>
      <c r="AX18" s="7"/>
      <c r="AY18" s="49"/>
      <c r="AZ18" s="71"/>
    </row>
    <row r="19" spans="3:52" s="2" customFormat="1" ht="12.75" x14ac:dyDescent="0.2">
      <c r="C19" s="65" t="str">
        <f>'Begroting Totale Project'!C17</f>
        <v>Activiteit 1.3, inhuur</v>
      </c>
      <c r="D19" s="109">
        <f t="shared" si="5"/>
        <v>0</v>
      </c>
      <c r="E19" s="121"/>
      <c r="F19" s="78" t="str">
        <f t="shared" si="6"/>
        <v>Activiteit 1.3, inhuur</v>
      </c>
      <c r="G19" s="1"/>
      <c r="H19" s="12"/>
      <c r="I19" s="13"/>
      <c r="J19" s="14"/>
      <c r="K19" s="93">
        <f>H19*I19</f>
        <v>0</v>
      </c>
      <c r="L19" s="7"/>
      <c r="M19" s="15"/>
      <c r="N19" s="7"/>
      <c r="O19" s="49"/>
      <c r="P19" s="71"/>
      <c r="R19" s="78" t="str">
        <f t="shared" si="7"/>
        <v>Activiteit 1.3, inhuur</v>
      </c>
      <c r="S19" s="1"/>
      <c r="T19" s="12"/>
      <c r="U19" s="13"/>
      <c r="V19" s="14"/>
      <c r="W19" s="93">
        <f>T19*U19</f>
        <v>0</v>
      </c>
      <c r="X19" s="7"/>
      <c r="Y19" s="15"/>
      <c r="Z19" s="7"/>
      <c r="AA19" s="49"/>
      <c r="AB19" s="71"/>
      <c r="AD19" s="78" t="str">
        <f t="shared" si="8"/>
        <v>Activiteit 1.3, inhuur</v>
      </c>
      <c r="AE19" s="1"/>
      <c r="AF19" s="12"/>
      <c r="AG19" s="13"/>
      <c r="AH19" s="14"/>
      <c r="AI19" s="93">
        <f>AF19*AG19</f>
        <v>0</v>
      </c>
      <c r="AJ19" s="7"/>
      <c r="AK19" s="15"/>
      <c r="AL19" s="7"/>
      <c r="AM19" s="49"/>
      <c r="AN19" s="71"/>
      <c r="AO19"/>
      <c r="AP19" s="78" t="str">
        <f t="shared" si="9"/>
        <v>Activiteit 1.3, inhuur</v>
      </c>
      <c r="AQ19" s="1"/>
      <c r="AR19" s="12"/>
      <c r="AS19" s="13"/>
      <c r="AT19" s="14"/>
      <c r="AU19" s="93">
        <f>AR19*AS19</f>
        <v>0</v>
      </c>
      <c r="AV19" s="7"/>
      <c r="AW19" s="15"/>
      <c r="AX19" s="7"/>
      <c r="AY19" s="49"/>
      <c r="AZ19" s="71"/>
    </row>
    <row r="20" spans="3:52" s="2" customFormat="1" ht="12.75" x14ac:dyDescent="0.2">
      <c r="C20" s="65" t="str">
        <f>'Begroting Totale Project'!C18</f>
        <v>Activiteit 1.4, inhuur</v>
      </c>
      <c r="D20" s="109">
        <f t="shared" si="5"/>
        <v>0</v>
      </c>
      <c r="E20" s="121"/>
      <c r="F20" s="78" t="str">
        <f t="shared" si="6"/>
        <v>Activiteit 1.4, inhuur</v>
      </c>
      <c r="G20" s="1"/>
      <c r="H20" s="12"/>
      <c r="I20" s="13"/>
      <c r="J20" s="14"/>
      <c r="K20" s="93">
        <f>H20*I20</f>
        <v>0</v>
      </c>
      <c r="L20" s="7"/>
      <c r="M20" s="15"/>
      <c r="N20" s="7"/>
      <c r="O20" s="49"/>
      <c r="P20" s="71"/>
      <c r="R20" s="78" t="str">
        <f t="shared" si="7"/>
        <v>Activiteit 1.4, inhuur</v>
      </c>
      <c r="S20" s="1"/>
      <c r="T20" s="12"/>
      <c r="U20" s="13"/>
      <c r="V20" s="14"/>
      <c r="W20" s="93">
        <f>T20*U20</f>
        <v>0</v>
      </c>
      <c r="X20" s="7"/>
      <c r="Y20" s="15"/>
      <c r="Z20" s="7"/>
      <c r="AA20" s="49"/>
      <c r="AB20" s="71"/>
      <c r="AD20" s="78" t="str">
        <f t="shared" si="8"/>
        <v>Activiteit 1.4, inhuur</v>
      </c>
      <c r="AE20" s="1"/>
      <c r="AF20" s="12"/>
      <c r="AG20" s="13"/>
      <c r="AH20" s="14"/>
      <c r="AI20" s="93">
        <f>AF20*AG20</f>
        <v>0</v>
      </c>
      <c r="AJ20" s="7"/>
      <c r="AK20" s="15"/>
      <c r="AL20" s="7"/>
      <c r="AM20" s="49"/>
      <c r="AN20" s="71"/>
      <c r="AO20"/>
      <c r="AP20" s="78" t="str">
        <f t="shared" si="9"/>
        <v>Activiteit 1.4, inhuur</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ht="12.75"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ht="12.75"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ht="12.75" x14ac:dyDescent="0.2">
      <c r="C24" s="65" t="str">
        <f>'Begroting Totale Project'!C22</f>
        <v>Activiteit 1.1, kosten</v>
      </c>
      <c r="D24" s="109">
        <f t="shared" ref="D24:D27" si="10">K24+W24+AI24+AU24</f>
        <v>0</v>
      </c>
      <c r="F24" s="78" t="str">
        <f>$C24</f>
        <v>Activiteit 1.1, kosten</v>
      </c>
      <c r="G24" s="1"/>
      <c r="H24" s="12"/>
      <c r="I24" s="40"/>
      <c r="J24" s="14"/>
      <c r="K24" s="93">
        <f>H24*I24</f>
        <v>0</v>
      </c>
      <c r="L24" s="7"/>
      <c r="M24" s="15"/>
      <c r="N24" s="7"/>
      <c r="O24" s="49"/>
      <c r="P24" s="71"/>
      <c r="R24" s="78" t="str">
        <f>$C24</f>
        <v>Activiteit 1.1, kosten</v>
      </c>
      <c r="S24" s="1"/>
      <c r="T24" s="12"/>
      <c r="U24" s="13"/>
      <c r="V24" s="14"/>
      <c r="W24" s="93">
        <f>T24*U24</f>
        <v>0</v>
      </c>
      <c r="X24" s="7"/>
      <c r="Y24" s="15"/>
      <c r="Z24" s="7"/>
      <c r="AA24" s="49"/>
      <c r="AB24" s="71"/>
      <c r="AD24" s="78" t="str">
        <f>$C24</f>
        <v>Activiteit 1.1, kosten</v>
      </c>
      <c r="AE24" s="1"/>
      <c r="AF24" s="12"/>
      <c r="AG24" s="13"/>
      <c r="AH24" s="14"/>
      <c r="AI24" s="93">
        <f>AF24*AG24</f>
        <v>0</v>
      </c>
      <c r="AJ24" s="7"/>
      <c r="AK24" s="15"/>
      <c r="AL24" s="7"/>
      <c r="AM24" s="49"/>
      <c r="AN24" s="71"/>
      <c r="AO24"/>
      <c r="AP24" s="78" t="str">
        <f>$C24</f>
        <v>Activiteit 1.1, kosten</v>
      </c>
      <c r="AQ24" s="1"/>
      <c r="AR24" s="12"/>
      <c r="AS24" s="13"/>
      <c r="AT24" s="14"/>
      <c r="AU24" s="93">
        <f>AR24*AS24</f>
        <v>0</v>
      </c>
      <c r="AV24" s="7"/>
      <c r="AW24" s="15"/>
      <c r="AX24" s="7"/>
      <c r="AY24" s="49"/>
      <c r="AZ24" s="71"/>
    </row>
    <row r="25" spans="3:52" s="2" customFormat="1" ht="12.75" x14ac:dyDescent="0.2">
      <c r="C25" s="65" t="str">
        <f>'Begroting Totale Project'!C23</f>
        <v>Activiteit 1.2, kosten</v>
      </c>
      <c r="D25" s="109">
        <f t="shared" si="10"/>
        <v>0</v>
      </c>
      <c r="F25" s="78" t="str">
        <f t="shared" ref="F25:F27" si="11">$C25</f>
        <v>Activiteit 1.2, kosten</v>
      </c>
      <c r="G25" s="1"/>
      <c r="H25" s="12"/>
      <c r="I25" s="13"/>
      <c r="J25" s="14"/>
      <c r="K25" s="93">
        <f>H25*I25</f>
        <v>0</v>
      </c>
      <c r="L25" s="7"/>
      <c r="M25" s="15"/>
      <c r="N25" s="7"/>
      <c r="O25" s="49"/>
      <c r="P25" s="71"/>
      <c r="R25" s="78" t="str">
        <f t="shared" ref="R25:R27" si="12">$C25</f>
        <v>Activiteit 1.2, kosten</v>
      </c>
      <c r="S25" s="1"/>
      <c r="T25" s="12"/>
      <c r="U25" s="13"/>
      <c r="V25" s="14"/>
      <c r="W25" s="93">
        <f>T25*U25</f>
        <v>0</v>
      </c>
      <c r="X25" s="7"/>
      <c r="Y25" s="15"/>
      <c r="Z25" s="7"/>
      <c r="AA25" s="49"/>
      <c r="AB25" s="71"/>
      <c r="AD25" s="78" t="str">
        <f t="shared" ref="AD25:AD27" si="13">$C25</f>
        <v>Activiteit 1.2, kosten</v>
      </c>
      <c r="AE25" s="1"/>
      <c r="AF25" s="12"/>
      <c r="AG25" s="13"/>
      <c r="AH25" s="14"/>
      <c r="AI25" s="93">
        <f>AF25*AG25</f>
        <v>0</v>
      </c>
      <c r="AJ25" s="7"/>
      <c r="AK25" s="15"/>
      <c r="AL25" s="7"/>
      <c r="AM25" s="49"/>
      <c r="AN25" s="71"/>
      <c r="AO25"/>
      <c r="AP25" s="78" t="str">
        <f t="shared" ref="AP25:AP27" si="14">$C25</f>
        <v>Activiteit 1.2, kosten</v>
      </c>
      <c r="AQ25" s="1"/>
      <c r="AR25" s="12"/>
      <c r="AS25" s="13"/>
      <c r="AT25" s="14"/>
      <c r="AU25" s="93">
        <f>AR25*AS25</f>
        <v>0</v>
      </c>
      <c r="AV25" s="7"/>
      <c r="AW25" s="15"/>
      <c r="AX25" s="7"/>
      <c r="AY25" s="49"/>
      <c r="AZ25" s="71"/>
    </row>
    <row r="26" spans="3:52" s="2" customFormat="1" ht="12.75" x14ac:dyDescent="0.2">
      <c r="C26" s="65" t="str">
        <f>'Begroting Totale Project'!C24</f>
        <v>Activiteit 1.3, kosten</v>
      </c>
      <c r="D26" s="109">
        <f t="shared" si="10"/>
        <v>0</v>
      </c>
      <c r="F26" s="78" t="str">
        <f t="shared" si="11"/>
        <v>Activiteit 1.3, kosten</v>
      </c>
      <c r="G26" s="1"/>
      <c r="H26" s="12"/>
      <c r="I26" s="13"/>
      <c r="J26" s="14"/>
      <c r="K26" s="93">
        <f>H26*I26</f>
        <v>0</v>
      </c>
      <c r="L26" s="7"/>
      <c r="M26" s="15"/>
      <c r="N26" s="7"/>
      <c r="O26" s="49"/>
      <c r="P26" s="71"/>
      <c r="R26" s="78" t="str">
        <f t="shared" si="12"/>
        <v>Activiteit 1.3, kosten</v>
      </c>
      <c r="S26" s="1"/>
      <c r="T26" s="12"/>
      <c r="U26" s="13"/>
      <c r="V26" s="14"/>
      <c r="W26" s="93">
        <f>T26*U26</f>
        <v>0</v>
      </c>
      <c r="X26" s="7"/>
      <c r="Y26" s="15"/>
      <c r="Z26" s="7"/>
      <c r="AA26" s="49"/>
      <c r="AB26" s="71"/>
      <c r="AD26" s="78" t="str">
        <f t="shared" si="13"/>
        <v>Activiteit 1.3, kosten</v>
      </c>
      <c r="AE26" s="1"/>
      <c r="AF26" s="12"/>
      <c r="AG26" s="13"/>
      <c r="AH26" s="14"/>
      <c r="AI26" s="93">
        <f>AF26*AG26</f>
        <v>0</v>
      </c>
      <c r="AJ26" s="7"/>
      <c r="AK26" s="15"/>
      <c r="AL26" s="7"/>
      <c r="AM26" s="49"/>
      <c r="AN26" s="71"/>
      <c r="AO26"/>
      <c r="AP26" s="78" t="str">
        <f t="shared" si="14"/>
        <v>Activiteit 1.3, kosten</v>
      </c>
      <c r="AQ26" s="1"/>
      <c r="AR26" s="12"/>
      <c r="AS26" s="13"/>
      <c r="AT26" s="14"/>
      <c r="AU26" s="93">
        <f>AR26*AS26</f>
        <v>0</v>
      </c>
      <c r="AV26" s="7"/>
      <c r="AW26" s="15"/>
      <c r="AX26" s="7"/>
      <c r="AY26" s="49"/>
      <c r="AZ26" s="71"/>
    </row>
    <row r="27" spans="3:52" s="2" customFormat="1" ht="12.75" x14ac:dyDescent="0.2">
      <c r="C27" s="65" t="str">
        <f>'Begroting Totale Project'!C25</f>
        <v>Activiteit 1.4, kosten</v>
      </c>
      <c r="D27" s="109">
        <f t="shared" si="10"/>
        <v>0</v>
      </c>
      <c r="F27" s="78" t="str">
        <f t="shared" si="11"/>
        <v>Activiteit 1.4, kosten</v>
      </c>
      <c r="G27" s="1"/>
      <c r="H27" s="12"/>
      <c r="I27" s="13"/>
      <c r="J27" s="14"/>
      <c r="K27" s="93">
        <f>H27*I27</f>
        <v>0</v>
      </c>
      <c r="L27" s="7"/>
      <c r="M27" s="15"/>
      <c r="N27" s="7"/>
      <c r="O27" s="49"/>
      <c r="P27" s="71"/>
      <c r="R27" s="78" t="str">
        <f t="shared" si="12"/>
        <v>Activiteit 1.4, kosten</v>
      </c>
      <c r="S27" s="1"/>
      <c r="T27" s="12"/>
      <c r="U27" s="13"/>
      <c r="V27" s="14"/>
      <c r="W27" s="93">
        <f>T27*U27</f>
        <v>0</v>
      </c>
      <c r="X27" s="7"/>
      <c r="Y27" s="15"/>
      <c r="Z27" s="7"/>
      <c r="AA27" s="49"/>
      <c r="AB27" s="71"/>
      <c r="AD27" s="78" t="str">
        <f t="shared" si="13"/>
        <v>Activiteit 1.4, kosten</v>
      </c>
      <c r="AE27" s="1"/>
      <c r="AF27" s="12"/>
      <c r="AG27" s="13"/>
      <c r="AH27" s="14"/>
      <c r="AI27" s="93">
        <f>AF27*AG27</f>
        <v>0</v>
      </c>
      <c r="AJ27" s="7"/>
      <c r="AK27" s="15"/>
      <c r="AL27" s="7"/>
      <c r="AM27" s="49"/>
      <c r="AN27" s="71"/>
      <c r="AO27"/>
      <c r="AP27" s="78" t="str">
        <f t="shared" si="14"/>
        <v>Activiteit 1.4, kosten</v>
      </c>
      <c r="AQ27" s="1"/>
      <c r="AR27" s="12"/>
      <c r="AS27" s="13"/>
      <c r="AT27" s="14"/>
      <c r="AU27" s="93">
        <f>AR27*AS27</f>
        <v>0</v>
      </c>
      <c r="AV27" s="7"/>
      <c r="AW27" s="15"/>
      <c r="AX27" s="7"/>
      <c r="AY27" s="49"/>
      <c r="AZ27" s="71"/>
    </row>
    <row r="28" spans="3:52" s="2" customFormat="1" ht="12.75"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ht="12.75"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ht="12.75"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tr">
        <f>$C34</f>
        <v xml:space="preserve">Deelproject 2 </v>
      </c>
      <c r="G34" s="79"/>
      <c r="H34" s="79"/>
      <c r="I34" s="79"/>
      <c r="J34" s="69"/>
      <c r="K34" s="79"/>
      <c r="L34" s="80"/>
      <c r="M34" s="79"/>
      <c r="N34" s="80"/>
      <c r="O34" s="81"/>
      <c r="P34" s="70"/>
      <c r="R34" s="76" t="str">
        <f>$C34</f>
        <v xml:space="preserve">Deelproject 2 </v>
      </c>
      <c r="S34" s="79"/>
      <c r="T34" s="79"/>
      <c r="U34" s="79"/>
      <c r="V34" s="69"/>
      <c r="W34" s="79"/>
      <c r="X34" s="80"/>
      <c r="Y34" s="79"/>
      <c r="Z34" s="80"/>
      <c r="AA34" s="81"/>
      <c r="AB34" s="70"/>
      <c r="AD34" s="76" t="str">
        <f>$C34</f>
        <v xml:space="preserve">Deelproject 2 </v>
      </c>
      <c r="AE34" s="79"/>
      <c r="AF34" s="79"/>
      <c r="AG34" s="79"/>
      <c r="AH34" s="69"/>
      <c r="AI34" s="79"/>
      <c r="AJ34" s="80"/>
      <c r="AK34" s="79"/>
      <c r="AL34" s="80"/>
      <c r="AM34" s="81"/>
      <c r="AN34" s="70"/>
      <c r="AO34"/>
      <c r="AP34" s="76" t="str">
        <f>$C34</f>
        <v xml:space="preserve">Deelproject 2 </v>
      </c>
      <c r="AQ34" s="79"/>
      <c r="AR34" s="79"/>
      <c r="AS34" s="79"/>
      <c r="AT34" s="69"/>
      <c r="AU34" s="79"/>
      <c r="AV34" s="80"/>
      <c r="AW34" s="79"/>
      <c r="AX34" s="80"/>
      <c r="AY34" s="81"/>
      <c r="AZ34" s="70"/>
    </row>
    <row r="35" spans="3:52" s="2" customFormat="1" ht="12.75"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ht="12.75" x14ac:dyDescent="0.2">
      <c r="C36" s="65" t="str">
        <f>'Begroting Totale Project'!C34</f>
        <v>Activiteit 2.1, inzet eigen uren</v>
      </c>
      <c r="D36" s="109">
        <f t="shared" ref="D36:D39" si="15">K36+W36+AI36+AU36</f>
        <v>0</v>
      </c>
      <c r="F36" s="78" t="str">
        <f>$C36</f>
        <v>Activiteit 2.1, inzet eigen uren</v>
      </c>
      <c r="G36" s="1"/>
      <c r="H36" s="12"/>
      <c r="I36" s="13"/>
      <c r="J36" s="14"/>
      <c r="K36" s="93">
        <f>H36*I36</f>
        <v>0</v>
      </c>
      <c r="L36" s="7"/>
      <c r="M36" s="15"/>
      <c r="N36" s="7"/>
      <c r="O36" s="49"/>
      <c r="P36" s="71"/>
      <c r="R36" s="78" t="str">
        <f>$C36</f>
        <v>Activiteit 2.1, inzet eigen uren</v>
      </c>
      <c r="S36" s="1"/>
      <c r="T36" s="12"/>
      <c r="U36" s="13"/>
      <c r="V36" s="14"/>
      <c r="W36" s="93">
        <f>T36*U36</f>
        <v>0</v>
      </c>
      <c r="X36" s="7"/>
      <c r="Y36" s="15"/>
      <c r="Z36" s="7"/>
      <c r="AA36" s="49"/>
      <c r="AB36" s="71"/>
      <c r="AD36" s="78" t="str">
        <f>$C36</f>
        <v>Activiteit 2.1, inzet eigen uren</v>
      </c>
      <c r="AE36" s="1"/>
      <c r="AF36" s="12"/>
      <c r="AG36" s="13"/>
      <c r="AH36" s="14"/>
      <c r="AI36" s="93">
        <f>AF36*AG36</f>
        <v>0</v>
      </c>
      <c r="AJ36" s="7"/>
      <c r="AK36" s="15"/>
      <c r="AL36" s="7"/>
      <c r="AM36" s="49"/>
      <c r="AN36" s="71"/>
      <c r="AO36"/>
      <c r="AP36" s="78" t="str">
        <f>$C36</f>
        <v>Activiteit 2.1, inzet eigen uren</v>
      </c>
      <c r="AQ36" s="1"/>
      <c r="AR36" s="12"/>
      <c r="AS36" s="13"/>
      <c r="AT36" s="14"/>
      <c r="AU36" s="93">
        <f>AR36*AS36</f>
        <v>0</v>
      </c>
      <c r="AV36" s="7"/>
      <c r="AW36" s="15"/>
      <c r="AX36" s="7"/>
      <c r="AY36" s="49"/>
      <c r="AZ36" s="71"/>
    </row>
    <row r="37" spans="3:52" s="2" customFormat="1" ht="12.75" x14ac:dyDescent="0.2">
      <c r="C37" s="65" t="str">
        <f>'Begroting Totale Project'!C35</f>
        <v>Activiteit 2.2, inzet eigen uren</v>
      </c>
      <c r="D37" s="109">
        <f t="shared" si="15"/>
        <v>0</v>
      </c>
      <c r="F37" s="78" t="str">
        <f t="shared" ref="F37:F39" si="16">$C37</f>
        <v>Activiteit 2.2, inzet eigen uren</v>
      </c>
      <c r="G37" s="1"/>
      <c r="H37" s="12"/>
      <c r="I37" s="13"/>
      <c r="J37" s="14"/>
      <c r="K37" s="93">
        <f>H37*I37</f>
        <v>0</v>
      </c>
      <c r="L37" s="7"/>
      <c r="M37" s="15"/>
      <c r="N37" s="7"/>
      <c r="O37" s="49"/>
      <c r="P37" s="71"/>
      <c r="R37" s="78" t="str">
        <f t="shared" ref="R37:R39" si="17">$C37</f>
        <v>Activiteit 2.2, inzet eigen uren</v>
      </c>
      <c r="S37" s="1"/>
      <c r="T37" s="12"/>
      <c r="U37" s="13"/>
      <c r="V37" s="14"/>
      <c r="W37" s="93">
        <f>T37*U37</f>
        <v>0</v>
      </c>
      <c r="X37" s="7"/>
      <c r="Y37" s="15"/>
      <c r="Z37" s="7"/>
      <c r="AA37" s="49"/>
      <c r="AB37" s="71"/>
      <c r="AD37" s="78" t="str">
        <f t="shared" ref="AD37:AD39" si="18">$C37</f>
        <v>Activiteit 2.2, inzet eigen uren</v>
      </c>
      <c r="AE37" s="1"/>
      <c r="AF37" s="12"/>
      <c r="AG37" s="13"/>
      <c r="AH37" s="14"/>
      <c r="AI37" s="93">
        <f>AF37*AG37</f>
        <v>0</v>
      </c>
      <c r="AJ37" s="7"/>
      <c r="AK37" s="15"/>
      <c r="AL37" s="7"/>
      <c r="AM37" s="49"/>
      <c r="AN37" s="71"/>
      <c r="AO37"/>
      <c r="AP37" s="78" t="str">
        <f t="shared" ref="AP37:AP39" si="19">$C37</f>
        <v>Activiteit 2.2, inzet eigen uren</v>
      </c>
      <c r="AQ37" s="1"/>
      <c r="AR37" s="12"/>
      <c r="AS37" s="13"/>
      <c r="AT37" s="14"/>
      <c r="AU37" s="93">
        <f>AR37*AS37</f>
        <v>0</v>
      </c>
      <c r="AV37" s="7"/>
      <c r="AW37" s="15"/>
      <c r="AX37" s="7"/>
      <c r="AY37" s="49"/>
      <c r="AZ37" s="71"/>
    </row>
    <row r="38" spans="3:52" s="2" customFormat="1" ht="12.75" x14ac:dyDescent="0.2">
      <c r="C38" s="65" t="str">
        <f>'Begroting Totale Project'!C36</f>
        <v>Activiteit 2.3, inzet eigen uren</v>
      </c>
      <c r="D38" s="109">
        <f t="shared" si="15"/>
        <v>0</v>
      </c>
      <c r="F38" s="78" t="str">
        <f t="shared" si="16"/>
        <v>Activiteit 2.3, inzet eigen uren</v>
      </c>
      <c r="G38" s="1"/>
      <c r="H38" s="12"/>
      <c r="I38" s="13"/>
      <c r="J38" s="14"/>
      <c r="K38" s="93">
        <f>H38*I38</f>
        <v>0</v>
      </c>
      <c r="L38" s="7"/>
      <c r="M38" s="15"/>
      <c r="N38" s="7"/>
      <c r="O38" s="49"/>
      <c r="P38" s="71"/>
      <c r="R38" s="78" t="str">
        <f t="shared" si="17"/>
        <v>Activiteit 2.3, inzet eigen uren</v>
      </c>
      <c r="S38" s="1"/>
      <c r="T38" s="12"/>
      <c r="U38" s="13"/>
      <c r="V38" s="14"/>
      <c r="W38" s="93">
        <f>T38*U38</f>
        <v>0</v>
      </c>
      <c r="X38" s="7"/>
      <c r="Y38" s="15"/>
      <c r="Z38" s="7"/>
      <c r="AA38" s="49"/>
      <c r="AB38" s="71"/>
      <c r="AD38" s="78" t="str">
        <f t="shared" si="18"/>
        <v>Activiteit 2.3, inzet eigen uren</v>
      </c>
      <c r="AE38" s="1"/>
      <c r="AF38" s="12"/>
      <c r="AG38" s="13"/>
      <c r="AH38" s="14"/>
      <c r="AI38" s="93">
        <f>AF38*AG38</f>
        <v>0</v>
      </c>
      <c r="AJ38" s="7"/>
      <c r="AK38" s="15"/>
      <c r="AL38" s="7"/>
      <c r="AM38" s="49"/>
      <c r="AN38" s="71"/>
      <c r="AO38"/>
      <c r="AP38" s="78" t="str">
        <f t="shared" si="19"/>
        <v>Activiteit 2.3, inzet eigen uren</v>
      </c>
      <c r="AQ38" s="1"/>
      <c r="AR38" s="12"/>
      <c r="AS38" s="13"/>
      <c r="AT38" s="14"/>
      <c r="AU38" s="93">
        <f>AR38*AS38</f>
        <v>0</v>
      </c>
      <c r="AV38" s="7"/>
      <c r="AW38" s="15"/>
      <c r="AX38" s="7"/>
      <c r="AY38" s="49"/>
      <c r="AZ38" s="71"/>
    </row>
    <row r="39" spans="3:52" s="2" customFormat="1" ht="12.75" x14ac:dyDescent="0.2">
      <c r="C39" s="65" t="str">
        <f>'Begroting Totale Project'!C37</f>
        <v>Activiteit 2.4, inzet eigen uren</v>
      </c>
      <c r="D39" s="109">
        <f t="shared" si="15"/>
        <v>0</v>
      </c>
      <c r="F39" s="78" t="str">
        <f t="shared" si="16"/>
        <v>Activiteit 2.4, inzet eigen uren</v>
      </c>
      <c r="G39" s="1"/>
      <c r="H39" s="12"/>
      <c r="I39" s="13"/>
      <c r="J39" s="14"/>
      <c r="K39" s="93">
        <f>H39*I39</f>
        <v>0</v>
      </c>
      <c r="L39" s="7"/>
      <c r="M39" s="15"/>
      <c r="N39" s="7"/>
      <c r="O39" s="49"/>
      <c r="P39" s="71"/>
      <c r="R39" s="78" t="str">
        <f t="shared" si="17"/>
        <v>Activiteit 2.4, inzet eigen uren</v>
      </c>
      <c r="S39" s="1"/>
      <c r="T39" s="12"/>
      <c r="U39" s="13"/>
      <c r="V39" s="14"/>
      <c r="W39" s="93">
        <f>T39*U39</f>
        <v>0</v>
      </c>
      <c r="X39" s="7"/>
      <c r="Y39" s="15"/>
      <c r="Z39" s="7"/>
      <c r="AA39" s="49"/>
      <c r="AB39" s="71"/>
      <c r="AD39" s="78" t="str">
        <f t="shared" si="18"/>
        <v>Activiteit 2.4, inzet eigen uren</v>
      </c>
      <c r="AE39" s="1"/>
      <c r="AF39" s="12"/>
      <c r="AG39" s="13"/>
      <c r="AH39" s="14"/>
      <c r="AI39" s="93">
        <f>AF39*AG39</f>
        <v>0</v>
      </c>
      <c r="AJ39" s="7"/>
      <c r="AK39" s="15"/>
      <c r="AL39" s="7"/>
      <c r="AM39" s="49"/>
      <c r="AN39" s="71"/>
      <c r="AO39"/>
      <c r="AP39" s="78" t="str">
        <f t="shared" si="19"/>
        <v>Activiteit 2.4, inzet eigen uren</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ht="12.75"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ht="12.75"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ht="12.75" x14ac:dyDescent="0.2">
      <c r="C43" s="65" t="str">
        <f>'Begroting Totale Project'!C41</f>
        <v>Activiteit 2.1, inhuur</v>
      </c>
      <c r="D43" s="109">
        <f t="shared" ref="D43:D46" si="20">K43+W43+AI43+AU43</f>
        <v>0</v>
      </c>
      <c r="F43" s="78" t="str">
        <f>$C43</f>
        <v>Activiteit 2.1, inhuur</v>
      </c>
      <c r="G43" s="1"/>
      <c r="H43" s="12"/>
      <c r="I43" s="13"/>
      <c r="J43" s="14"/>
      <c r="K43" s="93">
        <f>H43*I43</f>
        <v>0</v>
      </c>
      <c r="L43" s="7"/>
      <c r="M43" s="15"/>
      <c r="N43" s="7"/>
      <c r="O43" s="49"/>
      <c r="P43" s="71"/>
      <c r="R43" s="78" t="str">
        <f>$C43</f>
        <v>Activiteit 2.1, inhuur</v>
      </c>
      <c r="S43" s="1"/>
      <c r="T43" s="12"/>
      <c r="U43" s="13"/>
      <c r="V43" s="14"/>
      <c r="W43" s="93">
        <f>T43*U43</f>
        <v>0</v>
      </c>
      <c r="X43" s="7"/>
      <c r="Y43" s="15"/>
      <c r="Z43" s="7"/>
      <c r="AA43" s="49"/>
      <c r="AB43" s="71"/>
      <c r="AD43" s="78" t="str">
        <f>$C43</f>
        <v>Activiteit 2.1, inhuur</v>
      </c>
      <c r="AE43" s="1"/>
      <c r="AF43" s="12"/>
      <c r="AG43" s="13"/>
      <c r="AH43" s="14"/>
      <c r="AI43" s="93">
        <f>AF43*AG43</f>
        <v>0</v>
      </c>
      <c r="AJ43" s="7"/>
      <c r="AK43" s="15"/>
      <c r="AL43" s="7"/>
      <c r="AM43" s="49"/>
      <c r="AN43" s="71"/>
      <c r="AO43"/>
      <c r="AP43" s="78" t="str">
        <f>$C43</f>
        <v>Activiteit 2.1, inhuur</v>
      </c>
      <c r="AQ43" s="1"/>
      <c r="AR43" s="12"/>
      <c r="AS43" s="13"/>
      <c r="AT43" s="14"/>
      <c r="AU43" s="93">
        <f>AR43*AS43</f>
        <v>0</v>
      </c>
      <c r="AV43" s="7"/>
      <c r="AW43" s="15"/>
      <c r="AX43" s="7"/>
      <c r="AY43" s="49"/>
      <c r="AZ43" s="71"/>
    </row>
    <row r="44" spans="3:52" s="2" customFormat="1" ht="12.75" x14ac:dyDescent="0.2">
      <c r="C44" s="65" t="str">
        <f>'Begroting Totale Project'!C42</f>
        <v>Activiteit 2.2, inhuur</v>
      </c>
      <c r="D44" s="109">
        <f t="shared" si="20"/>
        <v>0</v>
      </c>
      <c r="F44" s="78" t="str">
        <f t="shared" ref="F44:F46" si="21">$C44</f>
        <v>Activiteit 2.2, inhuur</v>
      </c>
      <c r="G44" s="1"/>
      <c r="H44" s="12"/>
      <c r="I44" s="13"/>
      <c r="J44" s="14"/>
      <c r="K44" s="93">
        <f>H44*I44</f>
        <v>0</v>
      </c>
      <c r="L44" s="7"/>
      <c r="M44" s="15"/>
      <c r="N44" s="7"/>
      <c r="O44" s="49"/>
      <c r="P44" s="71"/>
      <c r="R44" s="78" t="str">
        <f t="shared" ref="R44:R46" si="22">$C44</f>
        <v>Activiteit 2.2, inhuur</v>
      </c>
      <c r="S44" s="1"/>
      <c r="T44" s="12"/>
      <c r="U44" s="13"/>
      <c r="V44" s="14"/>
      <c r="W44" s="93">
        <f>T44*U44</f>
        <v>0</v>
      </c>
      <c r="X44" s="7"/>
      <c r="Y44" s="15"/>
      <c r="Z44" s="7"/>
      <c r="AA44" s="49"/>
      <c r="AB44" s="71"/>
      <c r="AD44" s="78" t="str">
        <f t="shared" ref="AD44:AD46" si="23">$C44</f>
        <v>Activiteit 2.2, inhuur</v>
      </c>
      <c r="AE44" s="1"/>
      <c r="AF44" s="12"/>
      <c r="AG44" s="13"/>
      <c r="AH44" s="14"/>
      <c r="AI44" s="93">
        <f>AF44*AG44</f>
        <v>0</v>
      </c>
      <c r="AJ44" s="7"/>
      <c r="AK44" s="15"/>
      <c r="AL44" s="7"/>
      <c r="AM44" s="49"/>
      <c r="AN44" s="71"/>
      <c r="AO44"/>
      <c r="AP44" s="78" t="str">
        <f t="shared" ref="AP44:AP46" si="24">$C44</f>
        <v>Activiteit 2.2, inhuur</v>
      </c>
      <c r="AQ44" s="1"/>
      <c r="AR44" s="12"/>
      <c r="AS44" s="13"/>
      <c r="AT44" s="14"/>
      <c r="AU44" s="93">
        <f>AR44*AS44</f>
        <v>0</v>
      </c>
      <c r="AV44" s="7"/>
      <c r="AW44" s="15"/>
      <c r="AX44" s="7"/>
      <c r="AY44" s="49"/>
      <c r="AZ44" s="71"/>
    </row>
    <row r="45" spans="3:52" s="2" customFormat="1" ht="12.75" x14ac:dyDescent="0.2">
      <c r="C45" s="65" t="str">
        <f>'Begroting Totale Project'!C43</f>
        <v>Activiteit 2.3, inhuur</v>
      </c>
      <c r="D45" s="109">
        <f t="shared" si="20"/>
        <v>0</v>
      </c>
      <c r="F45" s="78" t="str">
        <f t="shared" si="21"/>
        <v>Activiteit 2.3, inhuur</v>
      </c>
      <c r="G45" s="1"/>
      <c r="H45" s="12"/>
      <c r="I45" s="13"/>
      <c r="J45" s="14"/>
      <c r="K45" s="93">
        <f>H45*I45</f>
        <v>0</v>
      </c>
      <c r="L45" s="7"/>
      <c r="M45" s="15"/>
      <c r="N45" s="7"/>
      <c r="O45" s="49"/>
      <c r="P45" s="71"/>
      <c r="R45" s="78" t="str">
        <f t="shared" si="22"/>
        <v>Activiteit 2.3, inhuur</v>
      </c>
      <c r="S45" s="1"/>
      <c r="T45" s="12"/>
      <c r="U45" s="13"/>
      <c r="V45" s="14"/>
      <c r="W45" s="93">
        <f>T45*U45</f>
        <v>0</v>
      </c>
      <c r="X45" s="7"/>
      <c r="Y45" s="15"/>
      <c r="Z45" s="7"/>
      <c r="AA45" s="49"/>
      <c r="AB45" s="71"/>
      <c r="AD45" s="78" t="str">
        <f t="shared" si="23"/>
        <v>Activiteit 2.3, inhuur</v>
      </c>
      <c r="AE45" s="1"/>
      <c r="AF45" s="12"/>
      <c r="AG45" s="13"/>
      <c r="AH45" s="14"/>
      <c r="AI45" s="93">
        <f>AF45*AG45</f>
        <v>0</v>
      </c>
      <c r="AJ45" s="7"/>
      <c r="AK45" s="15"/>
      <c r="AL45" s="7"/>
      <c r="AM45" s="49"/>
      <c r="AN45" s="71"/>
      <c r="AO45"/>
      <c r="AP45" s="78" t="str">
        <f t="shared" si="24"/>
        <v>Activiteit 2.3, inhuur</v>
      </c>
      <c r="AQ45" s="1"/>
      <c r="AR45" s="12"/>
      <c r="AS45" s="13"/>
      <c r="AT45" s="14"/>
      <c r="AU45" s="93">
        <f>AR45*AS45</f>
        <v>0</v>
      </c>
      <c r="AV45" s="7"/>
      <c r="AW45" s="15"/>
      <c r="AX45" s="7"/>
      <c r="AY45" s="49"/>
      <c r="AZ45" s="71"/>
    </row>
    <row r="46" spans="3:52" s="2" customFormat="1" ht="12.75" x14ac:dyDescent="0.2">
      <c r="C46" s="65" t="str">
        <f>'Begroting Totale Project'!C44</f>
        <v>Activiteit 2.4, inhuur</v>
      </c>
      <c r="D46" s="109">
        <f t="shared" si="20"/>
        <v>0</v>
      </c>
      <c r="F46" s="78" t="str">
        <f t="shared" si="21"/>
        <v>Activiteit 2.4, inhuur</v>
      </c>
      <c r="G46" s="1"/>
      <c r="H46" s="12"/>
      <c r="I46" s="13"/>
      <c r="J46" s="14"/>
      <c r="K46" s="93">
        <f>H46*I46</f>
        <v>0</v>
      </c>
      <c r="L46" s="7"/>
      <c r="M46" s="15"/>
      <c r="N46" s="7"/>
      <c r="O46" s="49"/>
      <c r="P46" s="71"/>
      <c r="R46" s="78" t="str">
        <f t="shared" si="22"/>
        <v>Activiteit 2.4, inhuur</v>
      </c>
      <c r="S46" s="1"/>
      <c r="T46" s="12"/>
      <c r="U46" s="13"/>
      <c r="V46" s="14"/>
      <c r="W46" s="93">
        <f>T46*U46</f>
        <v>0</v>
      </c>
      <c r="X46" s="7"/>
      <c r="Y46" s="15"/>
      <c r="Z46" s="7"/>
      <c r="AA46" s="49"/>
      <c r="AB46" s="71"/>
      <c r="AD46" s="78" t="str">
        <f t="shared" si="23"/>
        <v>Activiteit 2.4, inhuur</v>
      </c>
      <c r="AE46" s="1"/>
      <c r="AF46" s="12"/>
      <c r="AG46" s="13"/>
      <c r="AH46" s="14"/>
      <c r="AI46" s="93">
        <f>AF46*AG46</f>
        <v>0</v>
      </c>
      <c r="AJ46" s="7"/>
      <c r="AK46" s="15"/>
      <c r="AL46" s="7"/>
      <c r="AM46" s="49"/>
      <c r="AN46" s="71"/>
      <c r="AO46"/>
      <c r="AP46" s="78" t="str">
        <f t="shared" si="24"/>
        <v>Activiteit 2.4, inhuur</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ht="12.75"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ht="12.75"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ht="12.75" x14ac:dyDescent="0.2">
      <c r="C50" s="65" t="str">
        <f>'Begroting Totale Project'!C48</f>
        <v>Activiteit 2.1, kosten</v>
      </c>
      <c r="D50" s="109">
        <f t="shared" ref="D50:D53" si="25">K50+W50+AI50+AU50</f>
        <v>0</v>
      </c>
      <c r="F50" s="78" t="str">
        <f>$C50</f>
        <v>Activiteit 2.1, kosten</v>
      </c>
      <c r="G50" s="1"/>
      <c r="H50" s="12"/>
      <c r="I50" s="13"/>
      <c r="J50" s="14"/>
      <c r="K50" s="93">
        <f>H50*I50</f>
        <v>0</v>
      </c>
      <c r="L50" s="7"/>
      <c r="M50" s="15"/>
      <c r="N50" s="7"/>
      <c r="O50" s="49"/>
      <c r="P50" s="71"/>
      <c r="R50" s="78" t="str">
        <f>$C50</f>
        <v>Activiteit 2.1, kosten</v>
      </c>
      <c r="S50" s="1"/>
      <c r="T50" s="12"/>
      <c r="U50" s="13"/>
      <c r="V50" s="14"/>
      <c r="W50" s="93">
        <f>T50*U50</f>
        <v>0</v>
      </c>
      <c r="X50" s="7"/>
      <c r="Y50" s="15"/>
      <c r="Z50" s="7"/>
      <c r="AA50" s="49"/>
      <c r="AB50" s="71"/>
      <c r="AD50" s="78" t="str">
        <f>$C50</f>
        <v>Activiteit 2.1, kosten</v>
      </c>
      <c r="AE50" s="1"/>
      <c r="AF50" s="12"/>
      <c r="AG50" s="13"/>
      <c r="AH50" s="14"/>
      <c r="AI50" s="93">
        <f>AF50*AG50</f>
        <v>0</v>
      </c>
      <c r="AJ50" s="7"/>
      <c r="AK50" s="15"/>
      <c r="AL50" s="7"/>
      <c r="AM50" s="49"/>
      <c r="AN50" s="71"/>
      <c r="AO50"/>
      <c r="AP50" s="78" t="str">
        <f>$C50</f>
        <v>Activiteit 2.1, kosten</v>
      </c>
      <c r="AQ50" s="1"/>
      <c r="AR50" s="12"/>
      <c r="AS50" s="13"/>
      <c r="AT50" s="14"/>
      <c r="AU50" s="93">
        <f>AR50*AS50</f>
        <v>0</v>
      </c>
      <c r="AV50" s="7"/>
      <c r="AW50" s="15"/>
      <c r="AX50" s="7"/>
      <c r="AY50" s="49"/>
      <c r="AZ50" s="71"/>
    </row>
    <row r="51" spans="3:52" s="2" customFormat="1" ht="12.75" x14ac:dyDescent="0.2">
      <c r="C51" s="65" t="str">
        <f>'Begroting Totale Project'!C49</f>
        <v>Activiteit 2.2, kosten</v>
      </c>
      <c r="D51" s="109">
        <f t="shared" si="25"/>
        <v>0</v>
      </c>
      <c r="F51" s="78" t="str">
        <f t="shared" ref="F51:F53" si="26">$C51</f>
        <v>Activiteit 2.2, kosten</v>
      </c>
      <c r="G51" s="1"/>
      <c r="H51" s="12"/>
      <c r="I51" s="13"/>
      <c r="J51" s="14"/>
      <c r="K51" s="93">
        <f>H51*I51</f>
        <v>0</v>
      </c>
      <c r="L51" s="7"/>
      <c r="M51" s="15"/>
      <c r="N51" s="7"/>
      <c r="O51" s="49"/>
      <c r="P51" s="71"/>
      <c r="R51" s="78" t="str">
        <f t="shared" ref="R51:R53" si="27">$C51</f>
        <v>Activiteit 2.2, kosten</v>
      </c>
      <c r="S51" s="1"/>
      <c r="T51" s="12"/>
      <c r="U51" s="13"/>
      <c r="V51" s="14"/>
      <c r="W51" s="93">
        <f>T51*U51</f>
        <v>0</v>
      </c>
      <c r="X51" s="7"/>
      <c r="Y51" s="15"/>
      <c r="Z51" s="7"/>
      <c r="AA51" s="49"/>
      <c r="AB51" s="71"/>
      <c r="AD51" s="78" t="str">
        <f t="shared" ref="AD51:AD53" si="28">$C51</f>
        <v>Activiteit 2.2, kosten</v>
      </c>
      <c r="AE51" s="1"/>
      <c r="AF51" s="12"/>
      <c r="AG51" s="13"/>
      <c r="AH51" s="14"/>
      <c r="AI51" s="93">
        <f>AF51*AG51</f>
        <v>0</v>
      </c>
      <c r="AJ51" s="7"/>
      <c r="AK51" s="15"/>
      <c r="AL51" s="7"/>
      <c r="AM51" s="49"/>
      <c r="AN51" s="71"/>
      <c r="AO51"/>
      <c r="AP51" s="78" t="str">
        <f t="shared" ref="AP51:AP53" si="29">$C51</f>
        <v>Activiteit 2.2, kosten</v>
      </c>
      <c r="AQ51" s="1"/>
      <c r="AR51" s="12"/>
      <c r="AS51" s="13"/>
      <c r="AT51" s="14"/>
      <c r="AU51" s="93">
        <f>AR51*AS51</f>
        <v>0</v>
      </c>
      <c r="AV51" s="7"/>
      <c r="AW51" s="15"/>
      <c r="AX51" s="7"/>
      <c r="AY51" s="49"/>
      <c r="AZ51" s="71"/>
    </row>
    <row r="52" spans="3:52" s="2" customFormat="1" ht="12.75" x14ac:dyDescent="0.2">
      <c r="C52" s="65" t="str">
        <f>'Begroting Totale Project'!C50</f>
        <v>Activiteit 2.3, kosten</v>
      </c>
      <c r="D52" s="109">
        <f t="shared" si="25"/>
        <v>0</v>
      </c>
      <c r="F52" s="78" t="str">
        <f t="shared" si="26"/>
        <v>Activiteit 2.3, kosten</v>
      </c>
      <c r="G52" s="1"/>
      <c r="H52" s="12"/>
      <c r="I52" s="13"/>
      <c r="J52" s="14"/>
      <c r="K52" s="93">
        <f>H52*I52</f>
        <v>0</v>
      </c>
      <c r="L52" s="7"/>
      <c r="M52" s="15"/>
      <c r="N52" s="7"/>
      <c r="O52" s="49"/>
      <c r="P52" s="71"/>
      <c r="R52" s="78" t="str">
        <f t="shared" si="27"/>
        <v>Activiteit 2.3, kosten</v>
      </c>
      <c r="S52" s="1"/>
      <c r="T52" s="12"/>
      <c r="U52" s="40"/>
      <c r="V52" s="14"/>
      <c r="W52" s="93">
        <f>T52*U52</f>
        <v>0</v>
      </c>
      <c r="X52" s="7"/>
      <c r="Y52" s="15"/>
      <c r="Z52" s="7"/>
      <c r="AA52" s="49"/>
      <c r="AB52" s="71"/>
      <c r="AD52" s="78" t="str">
        <f t="shared" si="28"/>
        <v>Activiteit 2.3, kosten</v>
      </c>
      <c r="AE52" s="1"/>
      <c r="AF52" s="12"/>
      <c r="AG52" s="13"/>
      <c r="AH52" s="14"/>
      <c r="AI52" s="93">
        <f>AF52*AG52</f>
        <v>0</v>
      </c>
      <c r="AJ52" s="7"/>
      <c r="AK52" s="15"/>
      <c r="AL52" s="7"/>
      <c r="AM52" s="49"/>
      <c r="AN52" s="71"/>
      <c r="AO52"/>
      <c r="AP52" s="78" t="str">
        <f t="shared" si="29"/>
        <v>Activiteit 2.3, kosten</v>
      </c>
      <c r="AQ52" s="1"/>
      <c r="AR52" s="12"/>
      <c r="AS52" s="13"/>
      <c r="AT52" s="14"/>
      <c r="AU52" s="93">
        <f>AR52*AS52</f>
        <v>0</v>
      </c>
      <c r="AV52" s="7"/>
      <c r="AW52" s="15"/>
      <c r="AX52" s="7"/>
      <c r="AY52" s="49"/>
      <c r="AZ52" s="71"/>
    </row>
    <row r="53" spans="3:52" s="2" customFormat="1" ht="12.75" x14ac:dyDescent="0.2">
      <c r="C53" s="65" t="str">
        <f>'Begroting Totale Project'!C51</f>
        <v>Activiteit 2.4, kosten</v>
      </c>
      <c r="D53" s="109">
        <f t="shared" si="25"/>
        <v>0</v>
      </c>
      <c r="F53" s="78" t="str">
        <f t="shared" si="26"/>
        <v>Activiteit 2.4, kosten</v>
      </c>
      <c r="G53" s="1"/>
      <c r="H53" s="12"/>
      <c r="I53" s="13"/>
      <c r="J53" s="14"/>
      <c r="K53" s="93">
        <f>H53*I53</f>
        <v>0</v>
      </c>
      <c r="L53" s="7"/>
      <c r="M53" s="15"/>
      <c r="N53" s="7"/>
      <c r="O53" s="49"/>
      <c r="P53" s="71"/>
      <c r="R53" s="78" t="str">
        <f t="shared" si="27"/>
        <v>Activiteit 2.4, kosten</v>
      </c>
      <c r="S53" s="1"/>
      <c r="T53" s="12"/>
      <c r="U53" s="13"/>
      <c r="V53" s="14"/>
      <c r="W53" s="93">
        <f>T53*U53</f>
        <v>0</v>
      </c>
      <c r="X53" s="7"/>
      <c r="Y53" s="15"/>
      <c r="Z53" s="7"/>
      <c r="AA53" s="49"/>
      <c r="AB53" s="71"/>
      <c r="AD53" s="78" t="str">
        <f t="shared" si="28"/>
        <v>Activiteit 2.4, kosten</v>
      </c>
      <c r="AE53" s="1"/>
      <c r="AF53" s="12"/>
      <c r="AG53" s="13"/>
      <c r="AH53" s="14"/>
      <c r="AI53" s="93">
        <f>AF53*AG53</f>
        <v>0</v>
      </c>
      <c r="AJ53" s="7"/>
      <c r="AK53" s="15"/>
      <c r="AL53" s="7"/>
      <c r="AM53" s="49"/>
      <c r="AN53" s="71"/>
      <c r="AO53"/>
      <c r="AP53" s="78" t="str">
        <f t="shared" si="29"/>
        <v>Activiteit 2.4, kosten</v>
      </c>
      <c r="AQ53" s="1"/>
      <c r="AR53" s="12"/>
      <c r="AS53" s="13"/>
      <c r="AT53" s="14"/>
      <c r="AU53" s="93">
        <f>AR53*AS53</f>
        <v>0</v>
      </c>
      <c r="AV53" s="7"/>
      <c r="AW53" s="15"/>
      <c r="AX53" s="7"/>
      <c r="AY53" s="49"/>
      <c r="AZ53" s="71"/>
    </row>
    <row r="54" spans="3:52" s="2" customFormat="1" ht="12.75"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ht="12.75"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ht="12.75"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tr">
        <f>$C60</f>
        <v>Deelproject 3</v>
      </c>
      <c r="G60" s="79"/>
      <c r="H60" s="79"/>
      <c r="I60" s="79"/>
      <c r="J60" s="69"/>
      <c r="K60" s="79"/>
      <c r="L60" s="80"/>
      <c r="M60" s="79"/>
      <c r="N60" s="80"/>
      <c r="O60" s="81"/>
      <c r="P60" s="70"/>
      <c r="R60" s="76" t="str">
        <f>$C60</f>
        <v>Deelproject 3</v>
      </c>
      <c r="S60" s="79"/>
      <c r="T60" s="79"/>
      <c r="U60" s="79"/>
      <c r="V60" s="69"/>
      <c r="W60" s="79"/>
      <c r="X60" s="80"/>
      <c r="Y60" s="79"/>
      <c r="Z60" s="80"/>
      <c r="AA60" s="81"/>
      <c r="AB60" s="70"/>
      <c r="AD60" s="76" t="str">
        <f>$C60</f>
        <v>Deelproject 3</v>
      </c>
      <c r="AE60" s="79"/>
      <c r="AF60" s="79"/>
      <c r="AG60" s="79"/>
      <c r="AH60" s="69"/>
      <c r="AI60" s="79"/>
      <c r="AJ60" s="80"/>
      <c r="AK60" s="79"/>
      <c r="AL60" s="80"/>
      <c r="AM60" s="81"/>
      <c r="AN60" s="70"/>
      <c r="AO60"/>
      <c r="AP60" s="76" t="str">
        <f>$C60</f>
        <v>Deelproject 3</v>
      </c>
      <c r="AQ60" s="79"/>
      <c r="AR60" s="79"/>
      <c r="AS60" s="79"/>
      <c r="AT60" s="69"/>
      <c r="AU60" s="79"/>
      <c r="AV60" s="80"/>
      <c r="AW60" s="79"/>
      <c r="AX60" s="80"/>
      <c r="AY60" s="81"/>
      <c r="AZ60" s="70"/>
    </row>
    <row r="61" spans="3:52" s="2" customFormat="1" ht="12.75"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ht="12.75" x14ac:dyDescent="0.2">
      <c r="C62" s="65" t="str">
        <f>'Begroting Totale Project'!C60</f>
        <v>Activiteit 3.1, inzet eigen uren</v>
      </c>
      <c r="D62" s="109">
        <f t="shared" ref="D62:D65" si="30">K62+W62+AI62+AU62</f>
        <v>0</v>
      </c>
      <c r="F62" s="78" t="str">
        <f>$C62</f>
        <v>Activiteit 3.1, inzet eigen uren</v>
      </c>
      <c r="G62" s="1"/>
      <c r="H62" s="12"/>
      <c r="I62" s="13"/>
      <c r="J62" s="14"/>
      <c r="K62" s="93">
        <f>H62*I62</f>
        <v>0</v>
      </c>
      <c r="L62" s="7"/>
      <c r="M62" s="15"/>
      <c r="N62" s="7"/>
      <c r="O62" s="49"/>
      <c r="P62" s="71"/>
      <c r="R62" s="78" t="str">
        <f>$C62</f>
        <v>Activiteit 3.1, inzet eigen uren</v>
      </c>
      <c r="S62" s="1"/>
      <c r="T62" s="12"/>
      <c r="U62" s="13"/>
      <c r="V62" s="14"/>
      <c r="W62" s="93">
        <f>T62*U62</f>
        <v>0</v>
      </c>
      <c r="X62" s="7"/>
      <c r="Y62" s="15"/>
      <c r="Z62" s="7"/>
      <c r="AA62" s="49"/>
      <c r="AB62" s="71"/>
      <c r="AD62" s="78" t="str">
        <f>$C62</f>
        <v>Activiteit 3.1, inzet eigen uren</v>
      </c>
      <c r="AE62" s="1"/>
      <c r="AF62" s="12"/>
      <c r="AG62" s="13"/>
      <c r="AH62" s="14"/>
      <c r="AI62" s="93">
        <f>AF62*AG62</f>
        <v>0</v>
      </c>
      <c r="AJ62" s="7"/>
      <c r="AK62" s="15"/>
      <c r="AL62" s="7"/>
      <c r="AM62" s="49"/>
      <c r="AN62" s="71"/>
      <c r="AO62"/>
      <c r="AP62" s="78" t="str">
        <f>$C62</f>
        <v>Activiteit 3.1, inzet eigen uren</v>
      </c>
      <c r="AQ62" s="1"/>
      <c r="AR62" s="12"/>
      <c r="AS62" s="13"/>
      <c r="AT62" s="14"/>
      <c r="AU62" s="93">
        <f>AR62*AS62</f>
        <v>0</v>
      </c>
      <c r="AV62" s="7"/>
      <c r="AW62" s="15"/>
      <c r="AX62" s="7"/>
      <c r="AY62" s="49"/>
      <c r="AZ62" s="71"/>
    </row>
    <row r="63" spans="3:52" s="2" customFormat="1" ht="12.75" x14ac:dyDescent="0.2">
      <c r="C63" s="65" t="str">
        <f>'Begroting Totale Project'!C61</f>
        <v>Activiteit 3.2, inzet eigen uren</v>
      </c>
      <c r="D63" s="109">
        <f t="shared" si="30"/>
        <v>0</v>
      </c>
      <c r="F63" s="78" t="str">
        <f t="shared" ref="F63:F65" si="31">$C63</f>
        <v>Activiteit 3.2, inzet eigen uren</v>
      </c>
      <c r="G63" s="1"/>
      <c r="H63" s="12"/>
      <c r="I63" s="13"/>
      <c r="J63" s="14"/>
      <c r="K63" s="93">
        <f>H63*I63</f>
        <v>0</v>
      </c>
      <c r="L63" s="7"/>
      <c r="M63" s="15"/>
      <c r="N63" s="7"/>
      <c r="O63" s="49"/>
      <c r="P63" s="71"/>
      <c r="R63" s="78" t="str">
        <f t="shared" ref="R63:R65" si="32">$C63</f>
        <v>Activiteit 3.2, inzet eigen uren</v>
      </c>
      <c r="S63" s="1"/>
      <c r="T63" s="12"/>
      <c r="U63" s="13"/>
      <c r="V63" s="14"/>
      <c r="W63" s="93">
        <f>T63*U63</f>
        <v>0</v>
      </c>
      <c r="X63" s="7"/>
      <c r="Y63" s="15"/>
      <c r="Z63" s="7"/>
      <c r="AA63" s="49"/>
      <c r="AB63" s="71"/>
      <c r="AD63" s="78" t="str">
        <f t="shared" ref="AD63:AD65" si="33">$C63</f>
        <v>Activiteit 3.2, inzet eigen uren</v>
      </c>
      <c r="AE63" s="1"/>
      <c r="AF63" s="12"/>
      <c r="AG63" s="13"/>
      <c r="AH63" s="14"/>
      <c r="AI63" s="93">
        <f>AF63*AG63</f>
        <v>0</v>
      </c>
      <c r="AJ63" s="7"/>
      <c r="AK63" s="15"/>
      <c r="AL63" s="7"/>
      <c r="AM63" s="49"/>
      <c r="AN63" s="71"/>
      <c r="AO63"/>
      <c r="AP63" s="78" t="str">
        <f t="shared" ref="AP63:AP65" si="34">$C63</f>
        <v>Activiteit 3.2, inzet eigen uren</v>
      </c>
      <c r="AQ63" s="1"/>
      <c r="AR63" s="12"/>
      <c r="AS63" s="13"/>
      <c r="AT63" s="14"/>
      <c r="AU63" s="93">
        <f>AR63*AS63</f>
        <v>0</v>
      </c>
      <c r="AV63" s="7"/>
      <c r="AW63" s="15"/>
      <c r="AX63" s="7"/>
      <c r="AY63" s="49"/>
      <c r="AZ63" s="71"/>
    </row>
    <row r="64" spans="3:52" s="2" customFormat="1" ht="12.75" x14ac:dyDescent="0.2">
      <c r="C64" s="65" t="str">
        <f>'Begroting Totale Project'!C62</f>
        <v>Activiteit 3.3, inzet eigen uren</v>
      </c>
      <c r="D64" s="109">
        <f t="shared" si="30"/>
        <v>0</v>
      </c>
      <c r="F64" s="78" t="str">
        <f t="shared" si="31"/>
        <v>Activiteit 3.3, inzet eigen uren</v>
      </c>
      <c r="G64" s="1"/>
      <c r="H64" s="12"/>
      <c r="I64" s="13"/>
      <c r="J64" s="14"/>
      <c r="K64" s="93">
        <f>H64*I64</f>
        <v>0</v>
      </c>
      <c r="L64" s="7"/>
      <c r="M64" s="15"/>
      <c r="N64" s="7"/>
      <c r="O64" s="49"/>
      <c r="P64" s="71"/>
      <c r="R64" s="78" t="str">
        <f t="shared" si="32"/>
        <v>Activiteit 3.3, inzet eigen uren</v>
      </c>
      <c r="S64" s="1"/>
      <c r="T64" s="12"/>
      <c r="U64" s="13"/>
      <c r="V64" s="14"/>
      <c r="W64" s="93">
        <f>T64*U64</f>
        <v>0</v>
      </c>
      <c r="X64" s="7"/>
      <c r="Y64" s="15"/>
      <c r="Z64" s="7"/>
      <c r="AA64" s="49"/>
      <c r="AB64" s="71"/>
      <c r="AD64" s="78" t="str">
        <f t="shared" si="33"/>
        <v>Activiteit 3.3, inzet eigen uren</v>
      </c>
      <c r="AE64" s="1"/>
      <c r="AF64" s="12"/>
      <c r="AG64" s="13"/>
      <c r="AH64" s="14"/>
      <c r="AI64" s="93">
        <f>AF64*AG64</f>
        <v>0</v>
      </c>
      <c r="AJ64" s="7"/>
      <c r="AK64" s="15"/>
      <c r="AL64" s="7"/>
      <c r="AM64" s="49"/>
      <c r="AN64" s="71"/>
      <c r="AO64"/>
      <c r="AP64" s="78" t="str">
        <f t="shared" si="34"/>
        <v>Activiteit 3.3, inzet eigen uren</v>
      </c>
      <c r="AQ64" s="1"/>
      <c r="AR64" s="12"/>
      <c r="AS64" s="13"/>
      <c r="AT64" s="14"/>
      <c r="AU64" s="93">
        <f>AR64*AS64</f>
        <v>0</v>
      </c>
      <c r="AV64" s="7"/>
      <c r="AW64" s="15"/>
      <c r="AX64" s="7"/>
      <c r="AY64" s="49"/>
      <c r="AZ64" s="71"/>
    </row>
    <row r="65" spans="3:52" s="2" customFormat="1" ht="12.75" x14ac:dyDescent="0.2">
      <c r="C65" s="65" t="str">
        <f>'Begroting Totale Project'!C63</f>
        <v>Activiteit 3.4, inzet eigen uren</v>
      </c>
      <c r="D65" s="109">
        <f t="shared" si="30"/>
        <v>0</v>
      </c>
      <c r="F65" s="78" t="str">
        <f t="shared" si="31"/>
        <v>Activiteit 3.4, inzet eigen uren</v>
      </c>
      <c r="G65" s="1"/>
      <c r="H65" s="12"/>
      <c r="I65" s="13"/>
      <c r="J65" s="14"/>
      <c r="K65" s="93">
        <f>H65*I65</f>
        <v>0</v>
      </c>
      <c r="L65" s="7"/>
      <c r="M65" s="15"/>
      <c r="N65" s="7"/>
      <c r="O65" s="49"/>
      <c r="P65" s="71"/>
      <c r="R65" s="78" t="str">
        <f t="shared" si="32"/>
        <v>Activiteit 3.4, inzet eigen uren</v>
      </c>
      <c r="S65" s="1"/>
      <c r="T65" s="12"/>
      <c r="U65" s="13"/>
      <c r="V65" s="14"/>
      <c r="W65" s="93">
        <f>T65*U65</f>
        <v>0</v>
      </c>
      <c r="X65" s="7"/>
      <c r="Y65" s="15"/>
      <c r="Z65" s="7"/>
      <c r="AA65" s="49"/>
      <c r="AB65" s="71"/>
      <c r="AD65" s="78" t="str">
        <f t="shared" si="33"/>
        <v>Activiteit 3.4, inzet eigen uren</v>
      </c>
      <c r="AE65" s="1"/>
      <c r="AF65" s="12"/>
      <c r="AG65" s="13"/>
      <c r="AH65" s="14"/>
      <c r="AI65" s="93">
        <f>AF65*AG65</f>
        <v>0</v>
      </c>
      <c r="AJ65" s="7"/>
      <c r="AK65" s="15"/>
      <c r="AL65" s="7"/>
      <c r="AM65" s="49"/>
      <c r="AN65" s="71"/>
      <c r="AO65"/>
      <c r="AP65" s="78" t="str">
        <f t="shared" si="34"/>
        <v>Activiteit 3.4, inzet eigen uren</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ht="12.75"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ht="12.75"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ht="12.75" x14ac:dyDescent="0.2">
      <c r="C69" s="65" t="str">
        <f>'Begroting Totale Project'!C67</f>
        <v>Activiteit 3.1, inhuur</v>
      </c>
      <c r="D69" s="109">
        <f t="shared" ref="D69:D72" si="35">K69+W69+AI69+AU69</f>
        <v>0</v>
      </c>
      <c r="F69" s="78" t="str">
        <f>$C69</f>
        <v>Activiteit 3.1, inhuur</v>
      </c>
      <c r="G69" s="1"/>
      <c r="H69" s="12"/>
      <c r="I69" s="13"/>
      <c r="J69" s="14"/>
      <c r="K69" s="93">
        <f>H69*I69</f>
        <v>0</v>
      </c>
      <c r="L69" s="7"/>
      <c r="M69" s="15"/>
      <c r="N69" s="7"/>
      <c r="O69" s="49"/>
      <c r="P69" s="71"/>
      <c r="R69" s="78" t="str">
        <f>$C69</f>
        <v>Activiteit 3.1, inhuur</v>
      </c>
      <c r="S69" s="1"/>
      <c r="T69" s="12"/>
      <c r="U69" s="13"/>
      <c r="V69" s="14"/>
      <c r="W69" s="93">
        <f>T69*U69</f>
        <v>0</v>
      </c>
      <c r="X69" s="7"/>
      <c r="Y69" s="15"/>
      <c r="Z69" s="7"/>
      <c r="AA69" s="49"/>
      <c r="AB69" s="71"/>
      <c r="AD69" s="78" t="str">
        <f>$C69</f>
        <v>Activiteit 3.1, inhuur</v>
      </c>
      <c r="AE69" s="1"/>
      <c r="AF69" s="12"/>
      <c r="AG69" s="13"/>
      <c r="AH69" s="14"/>
      <c r="AI69" s="93">
        <f>AF69*AG69</f>
        <v>0</v>
      </c>
      <c r="AJ69" s="7"/>
      <c r="AK69" s="15"/>
      <c r="AL69" s="7"/>
      <c r="AM69" s="49"/>
      <c r="AN69" s="71"/>
      <c r="AO69"/>
      <c r="AP69" s="78" t="str">
        <f>$C69</f>
        <v>Activiteit 3.1, inhuur</v>
      </c>
      <c r="AQ69" s="1"/>
      <c r="AR69" s="12"/>
      <c r="AS69" s="13"/>
      <c r="AT69" s="14"/>
      <c r="AU69" s="93">
        <f>AR69*AS69</f>
        <v>0</v>
      </c>
      <c r="AV69" s="7"/>
      <c r="AW69" s="15"/>
      <c r="AX69" s="7"/>
      <c r="AY69" s="49"/>
      <c r="AZ69" s="71"/>
    </row>
    <row r="70" spans="3:52" s="2" customFormat="1" ht="12.75" x14ac:dyDescent="0.2">
      <c r="C70" s="65" t="str">
        <f>'Begroting Totale Project'!C68</f>
        <v>Activiteit 3.2, inhuur</v>
      </c>
      <c r="D70" s="109">
        <f t="shared" si="35"/>
        <v>0</v>
      </c>
      <c r="F70" s="78" t="str">
        <f t="shared" ref="F70:F72" si="36">$C70</f>
        <v>Activiteit 3.2, inhuur</v>
      </c>
      <c r="G70" s="1"/>
      <c r="H70" s="12"/>
      <c r="I70" s="13"/>
      <c r="J70" s="14"/>
      <c r="K70" s="93">
        <f>H70*I70</f>
        <v>0</v>
      </c>
      <c r="L70" s="7"/>
      <c r="M70" s="15"/>
      <c r="N70" s="7"/>
      <c r="O70" s="49"/>
      <c r="P70" s="71"/>
      <c r="R70" s="78" t="str">
        <f t="shared" ref="R70:R72" si="37">$C70</f>
        <v>Activiteit 3.2, inhuur</v>
      </c>
      <c r="S70" s="1"/>
      <c r="T70" s="12"/>
      <c r="U70" s="13"/>
      <c r="V70" s="14"/>
      <c r="W70" s="93">
        <f>T70*U70</f>
        <v>0</v>
      </c>
      <c r="X70" s="7"/>
      <c r="Y70" s="15"/>
      <c r="Z70" s="7"/>
      <c r="AA70" s="49"/>
      <c r="AB70" s="71"/>
      <c r="AD70" s="78" t="str">
        <f t="shared" ref="AD70:AD72" si="38">$C70</f>
        <v>Activiteit 3.2, inhuur</v>
      </c>
      <c r="AE70" s="1"/>
      <c r="AF70" s="12"/>
      <c r="AG70" s="13"/>
      <c r="AH70" s="14"/>
      <c r="AI70" s="93">
        <f>AF70*AG70</f>
        <v>0</v>
      </c>
      <c r="AJ70" s="7"/>
      <c r="AK70" s="15"/>
      <c r="AL70" s="7"/>
      <c r="AM70" s="49"/>
      <c r="AN70" s="71"/>
      <c r="AO70"/>
      <c r="AP70" s="78" t="str">
        <f t="shared" ref="AP70:AP72" si="39">$C70</f>
        <v>Activiteit 3.2, inhuur</v>
      </c>
      <c r="AQ70" s="1"/>
      <c r="AR70" s="12"/>
      <c r="AS70" s="13"/>
      <c r="AT70" s="14"/>
      <c r="AU70" s="93">
        <f>AR70*AS70</f>
        <v>0</v>
      </c>
      <c r="AV70" s="7"/>
      <c r="AW70" s="15"/>
      <c r="AX70" s="7"/>
      <c r="AY70" s="49"/>
      <c r="AZ70" s="71"/>
    </row>
    <row r="71" spans="3:52" s="2" customFormat="1" ht="12.75" x14ac:dyDescent="0.2">
      <c r="C71" s="65" t="str">
        <f>'Begroting Totale Project'!C69</f>
        <v>Activiteit 3.3, inhuur</v>
      </c>
      <c r="D71" s="109">
        <f t="shared" si="35"/>
        <v>0</v>
      </c>
      <c r="F71" s="78" t="str">
        <f t="shared" si="36"/>
        <v>Activiteit 3.3, inhuur</v>
      </c>
      <c r="G71" s="1"/>
      <c r="H71" s="12"/>
      <c r="I71" s="13"/>
      <c r="J71" s="4"/>
      <c r="K71" s="93">
        <f>H71*I71</f>
        <v>0</v>
      </c>
      <c r="L71" s="7"/>
      <c r="M71" s="15"/>
      <c r="N71" s="7"/>
      <c r="O71" s="49"/>
      <c r="P71" s="71"/>
      <c r="R71" s="78" t="str">
        <f t="shared" si="37"/>
        <v>Activiteit 3.3, inhuur</v>
      </c>
      <c r="S71" s="1"/>
      <c r="T71" s="12"/>
      <c r="U71" s="13"/>
      <c r="V71" s="4"/>
      <c r="W71" s="93">
        <f>T71*U71</f>
        <v>0</v>
      </c>
      <c r="X71" s="7"/>
      <c r="Y71" s="15"/>
      <c r="Z71" s="7"/>
      <c r="AA71" s="49"/>
      <c r="AB71" s="71"/>
      <c r="AD71" s="78" t="str">
        <f t="shared" si="38"/>
        <v>Activiteit 3.3, inhuur</v>
      </c>
      <c r="AE71" s="1"/>
      <c r="AF71" s="12"/>
      <c r="AG71" s="13"/>
      <c r="AH71" s="4"/>
      <c r="AI71" s="93">
        <f>AF71*AG71</f>
        <v>0</v>
      </c>
      <c r="AJ71" s="7"/>
      <c r="AK71" s="15"/>
      <c r="AL71" s="7"/>
      <c r="AM71" s="49"/>
      <c r="AN71" s="71"/>
      <c r="AO71"/>
      <c r="AP71" s="78" t="str">
        <f t="shared" si="39"/>
        <v>Activiteit 3.3, inhuur</v>
      </c>
      <c r="AQ71" s="1"/>
      <c r="AR71" s="12"/>
      <c r="AS71" s="13"/>
      <c r="AT71" s="4"/>
      <c r="AU71" s="93">
        <f>AR71*AS71</f>
        <v>0</v>
      </c>
      <c r="AV71" s="7"/>
      <c r="AW71" s="15"/>
      <c r="AX71" s="7"/>
      <c r="AY71" s="49"/>
      <c r="AZ71" s="71"/>
    </row>
    <row r="72" spans="3:52" s="2" customFormat="1" ht="12.75" x14ac:dyDescent="0.2">
      <c r="C72" s="65" t="str">
        <f>'Begroting Totale Project'!C70</f>
        <v>Activiteit 3.4, inhuur</v>
      </c>
      <c r="D72" s="109">
        <f t="shared" si="35"/>
        <v>0</v>
      </c>
      <c r="F72" s="78" t="str">
        <f t="shared" si="36"/>
        <v>Activiteit 3.4, inhuur</v>
      </c>
      <c r="G72" s="1"/>
      <c r="H72" s="12"/>
      <c r="I72" s="13"/>
      <c r="J72" s="4"/>
      <c r="K72" s="93">
        <f>H72*I72</f>
        <v>0</v>
      </c>
      <c r="L72" s="7"/>
      <c r="M72" s="15"/>
      <c r="N72" s="7"/>
      <c r="O72" s="49"/>
      <c r="P72" s="71"/>
      <c r="R72" s="78" t="str">
        <f t="shared" si="37"/>
        <v>Activiteit 3.4, inhuur</v>
      </c>
      <c r="S72" s="1"/>
      <c r="T72" s="12"/>
      <c r="U72" s="13"/>
      <c r="V72" s="4"/>
      <c r="W72" s="93">
        <f>T72*U72</f>
        <v>0</v>
      </c>
      <c r="X72" s="7"/>
      <c r="Y72" s="15"/>
      <c r="Z72" s="7"/>
      <c r="AA72" s="49"/>
      <c r="AB72" s="71"/>
      <c r="AD72" s="78" t="str">
        <f t="shared" si="38"/>
        <v>Activiteit 3.4, inhuur</v>
      </c>
      <c r="AE72" s="1"/>
      <c r="AF72" s="12"/>
      <c r="AG72" s="13"/>
      <c r="AH72" s="4"/>
      <c r="AI72" s="93">
        <f>AF72*AG72</f>
        <v>0</v>
      </c>
      <c r="AJ72" s="7"/>
      <c r="AK72" s="15"/>
      <c r="AL72" s="7"/>
      <c r="AM72" s="49"/>
      <c r="AN72" s="71"/>
      <c r="AO72"/>
      <c r="AP72" s="78" t="str">
        <f t="shared" si="39"/>
        <v>Activiteit 3.4, inhuur</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ht="12.75"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ht="12.75"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ht="12.75" x14ac:dyDescent="0.2">
      <c r="C76" s="65" t="str">
        <f>'Begroting Totale Project'!C74</f>
        <v>Activiteit 3.1, kosten</v>
      </c>
      <c r="D76" s="109">
        <f t="shared" ref="D76:D79" si="40">K76+W76+AI76+AU76</f>
        <v>0</v>
      </c>
      <c r="F76" s="78" t="str">
        <f>$C76</f>
        <v>Activiteit 3.1, kosten</v>
      </c>
      <c r="G76" s="1"/>
      <c r="H76" s="12"/>
      <c r="I76" s="13"/>
      <c r="J76" s="14"/>
      <c r="K76" s="93">
        <f>H76*I76</f>
        <v>0</v>
      </c>
      <c r="L76" s="7"/>
      <c r="M76" s="15"/>
      <c r="N76" s="7"/>
      <c r="O76" s="49"/>
      <c r="P76" s="71"/>
      <c r="R76" s="78" t="str">
        <f>$C76</f>
        <v>Activiteit 3.1, kosten</v>
      </c>
      <c r="S76" s="1"/>
      <c r="T76" s="12"/>
      <c r="U76" s="13"/>
      <c r="V76" s="14"/>
      <c r="W76" s="93">
        <f>T76*U76</f>
        <v>0</v>
      </c>
      <c r="X76" s="7"/>
      <c r="Y76" s="15"/>
      <c r="Z76" s="7"/>
      <c r="AA76" s="49"/>
      <c r="AB76" s="71"/>
      <c r="AD76" s="78" t="str">
        <f>$C76</f>
        <v>Activiteit 3.1, kosten</v>
      </c>
      <c r="AE76" s="1"/>
      <c r="AF76" s="12"/>
      <c r="AG76" s="13"/>
      <c r="AH76" s="14"/>
      <c r="AI76" s="93">
        <f>AF76*AG76</f>
        <v>0</v>
      </c>
      <c r="AJ76" s="7"/>
      <c r="AK76" s="15"/>
      <c r="AL76" s="7"/>
      <c r="AM76" s="49"/>
      <c r="AN76" s="71"/>
      <c r="AO76"/>
      <c r="AP76" s="78" t="str">
        <f>$C76</f>
        <v>Activiteit 3.1, kosten</v>
      </c>
      <c r="AQ76" s="1"/>
      <c r="AR76" s="12"/>
      <c r="AS76" s="13"/>
      <c r="AT76" s="14"/>
      <c r="AU76" s="93">
        <f>AR76*AS76</f>
        <v>0</v>
      </c>
      <c r="AV76" s="7"/>
      <c r="AW76" s="15"/>
      <c r="AX76" s="7"/>
      <c r="AY76" s="49"/>
      <c r="AZ76" s="71"/>
    </row>
    <row r="77" spans="3:52" s="2" customFormat="1" ht="12.75" x14ac:dyDescent="0.2">
      <c r="C77" s="65" t="str">
        <f>'Begroting Totale Project'!C75</f>
        <v>Activiteit 3.2, kosten</v>
      </c>
      <c r="D77" s="109">
        <f t="shared" si="40"/>
        <v>0</v>
      </c>
      <c r="F77" s="78" t="str">
        <f t="shared" ref="F77:F79" si="41">$C77</f>
        <v>Activiteit 3.2, kosten</v>
      </c>
      <c r="G77" s="1"/>
      <c r="H77" s="12"/>
      <c r="I77" s="13"/>
      <c r="J77" s="14"/>
      <c r="K77" s="93">
        <f>H77*I77</f>
        <v>0</v>
      </c>
      <c r="L77" s="7"/>
      <c r="M77" s="15"/>
      <c r="N77" s="7"/>
      <c r="O77" s="49"/>
      <c r="P77" s="71"/>
      <c r="R77" s="78" t="str">
        <f t="shared" ref="R77:R79" si="42">$C77</f>
        <v>Activiteit 3.2, kosten</v>
      </c>
      <c r="S77" s="1"/>
      <c r="T77" s="12"/>
      <c r="U77" s="13"/>
      <c r="V77" s="14"/>
      <c r="W77" s="93">
        <f>T77*U77</f>
        <v>0</v>
      </c>
      <c r="X77" s="7"/>
      <c r="Y77" s="15"/>
      <c r="Z77" s="7"/>
      <c r="AA77" s="49"/>
      <c r="AB77" s="71"/>
      <c r="AD77" s="78" t="str">
        <f t="shared" ref="AD77:AD79" si="43">$C77</f>
        <v>Activiteit 3.2, kosten</v>
      </c>
      <c r="AE77" s="1"/>
      <c r="AF77" s="12"/>
      <c r="AG77" s="13"/>
      <c r="AH77" s="14"/>
      <c r="AI77" s="93">
        <f>AF77*AG77</f>
        <v>0</v>
      </c>
      <c r="AJ77" s="7"/>
      <c r="AK77" s="15"/>
      <c r="AL77" s="7"/>
      <c r="AM77" s="49"/>
      <c r="AN77" s="71"/>
      <c r="AO77"/>
      <c r="AP77" s="78" t="str">
        <f t="shared" ref="AP77:AP79" si="44">$C77</f>
        <v>Activiteit 3.2, kosten</v>
      </c>
      <c r="AQ77" s="1"/>
      <c r="AR77" s="12"/>
      <c r="AS77" s="13"/>
      <c r="AT77" s="14"/>
      <c r="AU77" s="93">
        <f>AR77*AS77</f>
        <v>0</v>
      </c>
      <c r="AV77" s="7"/>
      <c r="AW77" s="15"/>
      <c r="AX77" s="7"/>
      <c r="AY77" s="49"/>
      <c r="AZ77" s="71"/>
    </row>
    <row r="78" spans="3:52" s="2" customFormat="1" ht="12.75" x14ac:dyDescent="0.2">
      <c r="C78" s="65" t="str">
        <f>'Begroting Totale Project'!C76</f>
        <v>Activiteit 3.3, kosten</v>
      </c>
      <c r="D78" s="109">
        <f t="shared" si="40"/>
        <v>0</v>
      </c>
      <c r="F78" s="78" t="str">
        <f t="shared" si="41"/>
        <v>Activiteit 3.3, kosten</v>
      </c>
      <c r="G78" s="1"/>
      <c r="H78" s="12"/>
      <c r="I78" s="13"/>
      <c r="J78" s="14"/>
      <c r="K78" s="93">
        <f>H78*I78</f>
        <v>0</v>
      </c>
      <c r="L78" s="7"/>
      <c r="M78" s="15"/>
      <c r="N78" s="7"/>
      <c r="O78" s="49"/>
      <c r="P78" s="71"/>
      <c r="R78" s="78" t="str">
        <f t="shared" si="42"/>
        <v>Activiteit 3.3, kosten</v>
      </c>
      <c r="S78" s="1"/>
      <c r="T78" s="12"/>
      <c r="U78" s="13"/>
      <c r="V78" s="14"/>
      <c r="W78" s="93">
        <f>T78*U78</f>
        <v>0</v>
      </c>
      <c r="X78" s="7"/>
      <c r="Y78" s="15"/>
      <c r="Z78" s="7"/>
      <c r="AA78" s="49"/>
      <c r="AB78" s="71"/>
      <c r="AD78" s="78" t="str">
        <f t="shared" si="43"/>
        <v>Activiteit 3.3, kosten</v>
      </c>
      <c r="AE78" s="1"/>
      <c r="AF78" s="12"/>
      <c r="AG78" s="13"/>
      <c r="AH78" s="14"/>
      <c r="AI78" s="93">
        <f>AF78*AG78</f>
        <v>0</v>
      </c>
      <c r="AJ78" s="7"/>
      <c r="AK78" s="15"/>
      <c r="AL78" s="7"/>
      <c r="AM78" s="49"/>
      <c r="AN78" s="71"/>
      <c r="AO78"/>
      <c r="AP78" s="78" t="str">
        <f t="shared" si="44"/>
        <v>Activiteit 3.3, kosten</v>
      </c>
      <c r="AQ78" s="1"/>
      <c r="AR78" s="12"/>
      <c r="AS78" s="13"/>
      <c r="AT78" s="14"/>
      <c r="AU78" s="93">
        <f>AR78*AS78</f>
        <v>0</v>
      </c>
      <c r="AV78" s="7"/>
      <c r="AW78" s="15"/>
      <c r="AX78" s="7"/>
      <c r="AY78" s="49"/>
      <c r="AZ78" s="71"/>
    </row>
    <row r="79" spans="3:52" s="2" customFormat="1" ht="12.75" x14ac:dyDescent="0.2">
      <c r="C79" s="65" t="str">
        <f>'Begroting Totale Project'!C77</f>
        <v>Activiteit 3.4, kosten</v>
      </c>
      <c r="D79" s="109">
        <f t="shared" si="40"/>
        <v>0</v>
      </c>
      <c r="F79" s="78" t="str">
        <f t="shared" si="41"/>
        <v>Activiteit 3.4, kosten</v>
      </c>
      <c r="G79" s="1"/>
      <c r="H79" s="12"/>
      <c r="I79" s="13"/>
      <c r="J79" s="14"/>
      <c r="K79" s="93">
        <f>H79*I79</f>
        <v>0</v>
      </c>
      <c r="L79" s="7"/>
      <c r="M79" s="15"/>
      <c r="N79" s="7"/>
      <c r="O79" s="49"/>
      <c r="P79" s="71"/>
      <c r="R79" s="78" t="str">
        <f t="shared" si="42"/>
        <v>Activiteit 3.4, kosten</v>
      </c>
      <c r="S79" s="1"/>
      <c r="T79" s="12"/>
      <c r="U79" s="13"/>
      <c r="V79" s="14"/>
      <c r="W79" s="93">
        <f>T79*U79</f>
        <v>0</v>
      </c>
      <c r="X79" s="7"/>
      <c r="Y79" s="15"/>
      <c r="Z79" s="7"/>
      <c r="AA79" s="49"/>
      <c r="AB79" s="71"/>
      <c r="AD79" s="78" t="str">
        <f t="shared" si="43"/>
        <v>Activiteit 3.4, kosten</v>
      </c>
      <c r="AE79" s="1"/>
      <c r="AF79" s="12"/>
      <c r="AG79" s="13"/>
      <c r="AH79" s="14"/>
      <c r="AI79" s="93">
        <f>AF79*AG79</f>
        <v>0</v>
      </c>
      <c r="AJ79" s="7"/>
      <c r="AK79" s="15"/>
      <c r="AL79" s="7"/>
      <c r="AM79" s="49"/>
      <c r="AN79" s="71"/>
      <c r="AO79"/>
      <c r="AP79" s="78" t="str">
        <f t="shared" si="44"/>
        <v>Activiteit 3.4, kosten</v>
      </c>
      <c r="AQ79" s="1"/>
      <c r="AR79" s="12"/>
      <c r="AS79" s="13"/>
      <c r="AT79" s="14"/>
      <c r="AU79" s="93">
        <f>AR79*AS79</f>
        <v>0</v>
      </c>
      <c r="AV79" s="7"/>
      <c r="AW79" s="15"/>
      <c r="AX79" s="7"/>
      <c r="AY79" s="49"/>
      <c r="AZ79" s="71"/>
    </row>
    <row r="80" spans="3:52" s="2" customFormat="1" ht="12.75"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ht="12.75"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ht="12.75"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tr">
        <f>$C86</f>
        <v>Deelproject 4</v>
      </c>
      <c r="G86" s="79"/>
      <c r="H86" s="79"/>
      <c r="I86" s="79"/>
      <c r="J86" s="69"/>
      <c r="K86" s="79"/>
      <c r="L86" s="80"/>
      <c r="M86" s="79"/>
      <c r="N86" s="80"/>
      <c r="O86" s="81"/>
      <c r="P86" s="70"/>
      <c r="R86" s="76" t="str">
        <f>$C86</f>
        <v>Deelproject 4</v>
      </c>
      <c r="S86" s="79"/>
      <c r="T86" s="79"/>
      <c r="U86" s="79"/>
      <c r="V86" s="69"/>
      <c r="W86" s="79"/>
      <c r="X86" s="80"/>
      <c r="Y86" s="79"/>
      <c r="Z86" s="80"/>
      <c r="AA86" s="81"/>
      <c r="AB86" s="70"/>
      <c r="AD86" s="76" t="str">
        <f>$C86</f>
        <v>Deelproject 4</v>
      </c>
      <c r="AE86" s="79"/>
      <c r="AF86" s="79"/>
      <c r="AG86" s="79"/>
      <c r="AH86" s="69"/>
      <c r="AI86" s="79"/>
      <c r="AJ86" s="80"/>
      <c r="AK86" s="79"/>
      <c r="AL86" s="80"/>
      <c r="AM86" s="81"/>
      <c r="AN86" s="70"/>
      <c r="AO86"/>
      <c r="AP86" s="76" t="str">
        <f>$C86</f>
        <v>Deelproject 4</v>
      </c>
      <c r="AQ86" s="79"/>
      <c r="AR86" s="79"/>
      <c r="AS86" s="79"/>
      <c r="AT86" s="69"/>
      <c r="AU86" s="79"/>
      <c r="AV86" s="80"/>
      <c r="AW86" s="79"/>
      <c r="AX86" s="80"/>
      <c r="AY86" s="81"/>
      <c r="AZ86" s="70"/>
    </row>
    <row r="87" spans="3:52" s="2" customFormat="1" ht="12.75"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ht="12.75" x14ac:dyDescent="0.2">
      <c r="C88" s="65" t="str">
        <f>'Begroting Totale Project'!C86</f>
        <v>Activiteit 4.1, inzet eigen uren</v>
      </c>
      <c r="D88" s="109">
        <f t="shared" ref="D88:D91" si="45">K88+W88+AI88+AU88</f>
        <v>0</v>
      </c>
      <c r="F88" s="78" t="str">
        <f>$C88</f>
        <v>Activiteit 4.1, inzet eigen uren</v>
      </c>
      <c r="G88" s="1"/>
      <c r="H88" s="12"/>
      <c r="I88" s="13"/>
      <c r="J88" s="14"/>
      <c r="K88" s="93">
        <f>H88*I88</f>
        <v>0</v>
      </c>
      <c r="L88" s="7"/>
      <c r="M88" s="15"/>
      <c r="N88" s="7"/>
      <c r="O88" s="49"/>
      <c r="P88" s="71"/>
      <c r="R88" s="78" t="str">
        <f>$C88</f>
        <v>Activiteit 4.1, inzet eigen uren</v>
      </c>
      <c r="S88" s="1"/>
      <c r="T88" s="12"/>
      <c r="U88" s="13"/>
      <c r="V88" s="14"/>
      <c r="W88" s="93">
        <f>T88*U88</f>
        <v>0</v>
      </c>
      <c r="X88" s="7"/>
      <c r="Y88" s="15"/>
      <c r="Z88" s="7"/>
      <c r="AA88" s="49"/>
      <c r="AB88" s="71"/>
      <c r="AD88" s="78" t="str">
        <f>$C88</f>
        <v>Activiteit 4.1, inzet eigen uren</v>
      </c>
      <c r="AE88" s="1"/>
      <c r="AF88" s="12"/>
      <c r="AG88" s="13"/>
      <c r="AH88" s="14"/>
      <c r="AI88" s="93">
        <f>AF88*AG88</f>
        <v>0</v>
      </c>
      <c r="AJ88" s="7"/>
      <c r="AK88" s="15"/>
      <c r="AL88" s="7"/>
      <c r="AM88" s="49"/>
      <c r="AN88" s="71"/>
      <c r="AO88"/>
      <c r="AP88" s="78" t="str">
        <f>$C88</f>
        <v>Activiteit 4.1, inzet eigen uren</v>
      </c>
      <c r="AQ88" s="1"/>
      <c r="AR88" s="12"/>
      <c r="AS88" s="13"/>
      <c r="AT88" s="14"/>
      <c r="AU88" s="93">
        <f>AR88*AS88</f>
        <v>0</v>
      </c>
      <c r="AV88" s="7"/>
      <c r="AW88" s="15"/>
      <c r="AX88" s="7"/>
      <c r="AY88" s="49"/>
      <c r="AZ88" s="71"/>
    </row>
    <row r="89" spans="3:52" s="2" customFormat="1" ht="12.75" x14ac:dyDescent="0.2">
      <c r="C89" s="65" t="str">
        <f>'Begroting Totale Project'!C87</f>
        <v>Activiteit 4.2, inzet eigen uren</v>
      </c>
      <c r="D89" s="109">
        <f t="shared" si="45"/>
        <v>0</v>
      </c>
      <c r="F89" s="78" t="str">
        <f t="shared" ref="F89:F91" si="46">$C89</f>
        <v>Activiteit 4.2, inzet eigen uren</v>
      </c>
      <c r="G89" s="1"/>
      <c r="H89" s="12"/>
      <c r="I89" s="13"/>
      <c r="J89" s="14"/>
      <c r="K89" s="93">
        <f>H89*I89</f>
        <v>0</v>
      </c>
      <c r="L89" s="7"/>
      <c r="M89" s="15"/>
      <c r="N89" s="7"/>
      <c r="O89" s="49"/>
      <c r="P89" s="71"/>
      <c r="R89" s="78" t="str">
        <f t="shared" ref="R89:R91" si="47">$C89</f>
        <v>Activiteit 4.2, inzet eigen uren</v>
      </c>
      <c r="S89" s="1"/>
      <c r="T89" s="12"/>
      <c r="U89" s="13"/>
      <c r="V89" s="14"/>
      <c r="W89" s="93">
        <f>T89*U89</f>
        <v>0</v>
      </c>
      <c r="X89" s="7"/>
      <c r="Y89" s="15"/>
      <c r="Z89" s="7"/>
      <c r="AA89" s="49"/>
      <c r="AB89" s="71"/>
      <c r="AD89" s="78" t="str">
        <f t="shared" ref="AD89:AD91" si="48">$C89</f>
        <v>Activiteit 4.2, inzet eigen uren</v>
      </c>
      <c r="AE89" s="1"/>
      <c r="AF89" s="12"/>
      <c r="AG89" s="13"/>
      <c r="AH89" s="14"/>
      <c r="AI89" s="93">
        <f>AF89*AG89</f>
        <v>0</v>
      </c>
      <c r="AJ89" s="7"/>
      <c r="AK89" s="15"/>
      <c r="AL89" s="7"/>
      <c r="AM89" s="49"/>
      <c r="AN89" s="71"/>
      <c r="AO89"/>
      <c r="AP89" s="78" t="str">
        <f t="shared" ref="AP89:AP91" si="49">$C89</f>
        <v>Activiteit 4.2, inzet eigen uren</v>
      </c>
      <c r="AQ89" s="1"/>
      <c r="AR89" s="12"/>
      <c r="AS89" s="13"/>
      <c r="AT89" s="14"/>
      <c r="AU89" s="93">
        <f>AR89*AS89</f>
        <v>0</v>
      </c>
      <c r="AV89" s="7"/>
      <c r="AW89" s="15"/>
      <c r="AX89" s="7"/>
      <c r="AY89" s="49"/>
      <c r="AZ89" s="71"/>
    </row>
    <row r="90" spans="3:52" s="2" customFormat="1" ht="12.75" x14ac:dyDescent="0.2">
      <c r="C90" s="65" t="str">
        <f>'Begroting Totale Project'!C88</f>
        <v>Activiteit 4.3, inzet eigen uren</v>
      </c>
      <c r="D90" s="109">
        <f t="shared" si="45"/>
        <v>0</v>
      </c>
      <c r="F90" s="78" t="str">
        <f t="shared" si="46"/>
        <v>Activiteit 4.3, inzet eigen uren</v>
      </c>
      <c r="G90" s="1"/>
      <c r="H90" s="12"/>
      <c r="I90" s="13"/>
      <c r="J90" s="14"/>
      <c r="K90" s="93">
        <f>H90*I90</f>
        <v>0</v>
      </c>
      <c r="L90" s="7"/>
      <c r="M90" s="15"/>
      <c r="N90" s="7"/>
      <c r="O90" s="49"/>
      <c r="P90" s="71"/>
      <c r="R90" s="78" t="str">
        <f t="shared" si="47"/>
        <v>Activiteit 4.3, inzet eigen uren</v>
      </c>
      <c r="S90" s="1"/>
      <c r="T90" s="12"/>
      <c r="U90" s="13"/>
      <c r="V90" s="14"/>
      <c r="W90" s="93">
        <f>T90*U90</f>
        <v>0</v>
      </c>
      <c r="X90" s="7"/>
      <c r="Y90" s="15"/>
      <c r="Z90" s="7"/>
      <c r="AA90" s="49"/>
      <c r="AB90" s="71"/>
      <c r="AD90" s="78" t="str">
        <f t="shared" si="48"/>
        <v>Activiteit 4.3, inzet eigen uren</v>
      </c>
      <c r="AE90" s="1"/>
      <c r="AF90" s="12"/>
      <c r="AG90" s="13"/>
      <c r="AH90" s="14"/>
      <c r="AI90" s="93">
        <f>AF90*AG90</f>
        <v>0</v>
      </c>
      <c r="AJ90" s="7"/>
      <c r="AK90" s="15"/>
      <c r="AL90" s="7"/>
      <c r="AM90" s="49"/>
      <c r="AN90" s="71"/>
      <c r="AO90"/>
      <c r="AP90" s="78" t="str">
        <f t="shared" si="49"/>
        <v>Activiteit 4.3, inzet eigen uren</v>
      </c>
      <c r="AQ90" s="1"/>
      <c r="AR90" s="12"/>
      <c r="AS90" s="13"/>
      <c r="AT90" s="14"/>
      <c r="AU90" s="93">
        <f>AR90*AS90</f>
        <v>0</v>
      </c>
      <c r="AV90" s="7"/>
      <c r="AW90" s="15"/>
      <c r="AX90" s="7"/>
      <c r="AY90" s="49"/>
      <c r="AZ90" s="71"/>
    </row>
    <row r="91" spans="3:52" s="2" customFormat="1" ht="12.75" x14ac:dyDescent="0.2">
      <c r="C91" s="65" t="str">
        <f>'Begroting Totale Project'!C89</f>
        <v>Activiteit 4.4, inzet eigen uren</v>
      </c>
      <c r="D91" s="109">
        <f t="shared" si="45"/>
        <v>0</v>
      </c>
      <c r="F91" s="78" t="str">
        <f t="shared" si="46"/>
        <v>Activiteit 4.4, inzet eigen uren</v>
      </c>
      <c r="G91" s="1"/>
      <c r="H91" s="12"/>
      <c r="I91" s="13"/>
      <c r="J91" s="14"/>
      <c r="K91" s="93">
        <f>H91*I91</f>
        <v>0</v>
      </c>
      <c r="L91" s="7"/>
      <c r="M91" s="15"/>
      <c r="N91" s="7"/>
      <c r="O91" s="49"/>
      <c r="P91" s="71"/>
      <c r="R91" s="78" t="str">
        <f t="shared" si="47"/>
        <v>Activiteit 4.4, inzet eigen uren</v>
      </c>
      <c r="S91" s="1"/>
      <c r="T91" s="12"/>
      <c r="U91" s="13"/>
      <c r="V91" s="14"/>
      <c r="W91" s="93">
        <f>T91*U91</f>
        <v>0</v>
      </c>
      <c r="X91" s="7"/>
      <c r="Y91" s="15"/>
      <c r="Z91" s="7"/>
      <c r="AA91" s="49"/>
      <c r="AB91" s="71"/>
      <c r="AD91" s="78" t="str">
        <f t="shared" si="48"/>
        <v>Activiteit 4.4, inzet eigen uren</v>
      </c>
      <c r="AE91" s="1"/>
      <c r="AF91" s="12"/>
      <c r="AG91" s="13"/>
      <c r="AH91" s="14"/>
      <c r="AI91" s="93">
        <f>AF91*AG91</f>
        <v>0</v>
      </c>
      <c r="AJ91" s="7"/>
      <c r="AK91" s="15"/>
      <c r="AL91" s="7"/>
      <c r="AM91" s="49"/>
      <c r="AN91" s="71"/>
      <c r="AO91"/>
      <c r="AP91" s="78" t="str">
        <f t="shared" si="49"/>
        <v>Activiteit 4.4, inzet eigen uren</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ht="12.75"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ht="12.75"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ht="12.75" x14ac:dyDescent="0.2">
      <c r="C95" s="65" t="str">
        <f>'Begroting Totale Project'!C93</f>
        <v>Activiteit 4.1, inhuur</v>
      </c>
      <c r="D95" s="109">
        <f t="shared" ref="D95:D98" si="50">K95+W95+AI95+AU95</f>
        <v>0</v>
      </c>
      <c r="F95" s="78" t="str">
        <f>$C95</f>
        <v>Activiteit 4.1, inhuur</v>
      </c>
      <c r="G95" s="1"/>
      <c r="H95" s="12"/>
      <c r="I95" s="13"/>
      <c r="J95" s="14"/>
      <c r="K95" s="93">
        <f>H95*I95</f>
        <v>0</v>
      </c>
      <c r="L95" s="7"/>
      <c r="M95" s="15"/>
      <c r="N95" s="7"/>
      <c r="O95" s="49"/>
      <c r="P95" s="71"/>
      <c r="R95" s="78" t="str">
        <f>$C95</f>
        <v>Activiteit 4.1, inhuur</v>
      </c>
      <c r="S95" s="1"/>
      <c r="T95" s="12"/>
      <c r="U95" s="13"/>
      <c r="V95" s="14"/>
      <c r="W95" s="93">
        <f>T95*U95</f>
        <v>0</v>
      </c>
      <c r="X95" s="7"/>
      <c r="Y95" s="15"/>
      <c r="Z95" s="7"/>
      <c r="AA95" s="49"/>
      <c r="AB95" s="71"/>
      <c r="AD95" s="78" t="str">
        <f>$C95</f>
        <v>Activiteit 4.1, inhuur</v>
      </c>
      <c r="AE95" s="1"/>
      <c r="AF95" s="12"/>
      <c r="AG95" s="13"/>
      <c r="AH95" s="14"/>
      <c r="AI95" s="93">
        <f>AF95*AG95</f>
        <v>0</v>
      </c>
      <c r="AJ95" s="7"/>
      <c r="AK95" s="15"/>
      <c r="AL95" s="7"/>
      <c r="AM95" s="49"/>
      <c r="AN95" s="71"/>
      <c r="AO95"/>
      <c r="AP95" s="78" t="str">
        <f>$C95</f>
        <v>Activiteit 4.1, inhuur</v>
      </c>
      <c r="AQ95" s="1"/>
      <c r="AR95" s="12"/>
      <c r="AS95" s="13"/>
      <c r="AT95" s="14"/>
      <c r="AU95" s="93">
        <f>AR95*AS95</f>
        <v>0</v>
      </c>
      <c r="AV95" s="7"/>
      <c r="AW95" s="15"/>
      <c r="AX95" s="7"/>
      <c r="AY95" s="49"/>
      <c r="AZ95" s="71"/>
    </row>
    <row r="96" spans="3:52" s="2" customFormat="1" ht="12.75" x14ac:dyDescent="0.2">
      <c r="C96" s="65" t="str">
        <f>'Begroting Totale Project'!C94</f>
        <v>Activiteit 4.2, inhuur</v>
      </c>
      <c r="D96" s="109">
        <f t="shared" si="50"/>
        <v>0</v>
      </c>
      <c r="F96" s="78" t="str">
        <f t="shared" ref="F96:F98" si="51">$C96</f>
        <v>Activiteit 4.2, inhuur</v>
      </c>
      <c r="G96" s="1"/>
      <c r="H96" s="12"/>
      <c r="I96" s="13"/>
      <c r="J96" s="14"/>
      <c r="K96" s="93">
        <f>H96*I96</f>
        <v>0</v>
      </c>
      <c r="L96" s="7"/>
      <c r="M96" s="15"/>
      <c r="N96" s="7"/>
      <c r="O96" s="49"/>
      <c r="P96" s="71"/>
      <c r="R96" s="78" t="str">
        <f t="shared" ref="R96:R98" si="52">$C96</f>
        <v>Activiteit 4.2, inhuur</v>
      </c>
      <c r="S96" s="1"/>
      <c r="T96" s="12"/>
      <c r="U96" s="13"/>
      <c r="V96" s="14"/>
      <c r="W96" s="93">
        <f>T96*U96</f>
        <v>0</v>
      </c>
      <c r="X96" s="7"/>
      <c r="Y96" s="15"/>
      <c r="Z96" s="7"/>
      <c r="AA96" s="49"/>
      <c r="AB96" s="71"/>
      <c r="AD96" s="78" t="str">
        <f t="shared" ref="AD96:AD98" si="53">$C96</f>
        <v>Activiteit 4.2, inhuur</v>
      </c>
      <c r="AE96" s="1"/>
      <c r="AF96" s="12"/>
      <c r="AG96" s="13"/>
      <c r="AH96" s="14"/>
      <c r="AI96" s="93">
        <f>AF96*AG96</f>
        <v>0</v>
      </c>
      <c r="AJ96" s="7"/>
      <c r="AK96" s="15"/>
      <c r="AL96" s="7"/>
      <c r="AM96" s="49"/>
      <c r="AN96" s="71"/>
      <c r="AO96"/>
      <c r="AP96" s="78" t="str">
        <f t="shared" ref="AP96:AP98" si="54">$C96</f>
        <v>Activiteit 4.2, inhuur</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50"/>
        <v>0</v>
      </c>
      <c r="F97" s="78" t="str">
        <f t="shared" si="51"/>
        <v>Activiteit 4.3, inhuur</v>
      </c>
      <c r="G97" s="1"/>
      <c r="H97" s="12"/>
      <c r="I97" s="13"/>
      <c r="J97" s="4"/>
      <c r="K97" s="93">
        <f>H97*I97</f>
        <v>0</v>
      </c>
      <c r="L97" s="7"/>
      <c r="M97" s="15"/>
      <c r="N97" s="7"/>
      <c r="O97" s="49"/>
      <c r="P97" s="71"/>
      <c r="R97" s="78" t="str">
        <f t="shared" si="52"/>
        <v>Activiteit 4.3, inhuur</v>
      </c>
      <c r="S97" s="1"/>
      <c r="T97" s="12"/>
      <c r="U97" s="13"/>
      <c r="V97" s="4"/>
      <c r="W97" s="93">
        <f>T97*U97</f>
        <v>0</v>
      </c>
      <c r="X97" s="7"/>
      <c r="Y97" s="15"/>
      <c r="Z97" s="7"/>
      <c r="AA97" s="49"/>
      <c r="AB97" s="71"/>
      <c r="AD97" s="78" t="str">
        <f t="shared" si="53"/>
        <v>Activiteit 4.3, inhuur</v>
      </c>
      <c r="AE97" s="1"/>
      <c r="AF97" s="12"/>
      <c r="AG97" s="13"/>
      <c r="AH97" s="4"/>
      <c r="AI97" s="93">
        <f>AF97*AG97</f>
        <v>0</v>
      </c>
      <c r="AJ97" s="7"/>
      <c r="AK97" s="15"/>
      <c r="AL97" s="7"/>
      <c r="AM97" s="49"/>
      <c r="AN97" s="71"/>
      <c r="AO97"/>
      <c r="AP97" s="78" t="str">
        <f t="shared" si="54"/>
        <v>Activiteit 4.3, inhuur</v>
      </c>
      <c r="AQ97" s="1"/>
      <c r="AR97" s="12"/>
      <c r="AS97" s="13"/>
      <c r="AT97" s="4"/>
      <c r="AU97" s="93">
        <f>AR97*AS97</f>
        <v>0</v>
      </c>
      <c r="AV97" s="7"/>
      <c r="AW97" s="15"/>
      <c r="AX97" s="7"/>
      <c r="AY97" s="49"/>
      <c r="AZ97" s="71"/>
    </row>
    <row r="98" spans="3:52" s="2" customFormat="1" ht="12.75" x14ac:dyDescent="0.2">
      <c r="C98" s="65" t="str">
        <f>'Begroting Totale Project'!C96</f>
        <v xml:space="preserve">Activiteit 4.4, inhuur </v>
      </c>
      <c r="D98" s="109">
        <f t="shared" si="50"/>
        <v>0</v>
      </c>
      <c r="F98" s="78" t="str">
        <f t="shared" si="51"/>
        <v xml:space="preserve">Activiteit 4.4, inhuur </v>
      </c>
      <c r="G98" s="1"/>
      <c r="H98" s="12"/>
      <c r="I98" s="13"/>
      <c r="J98" s="4"/>
      <c r="K98" s="93">
        <f>H98*I98</f>
        <v>0</v>
      </c>
      <c r="L98" s="7"/>
      <c r="M98" s="15"/>
      <c r="N98" s="7"/>
      <c r="O98" s="49"/>
      <c r="P98" s="71"/>
      <c r="R98" s="78" t="str">
        <f t="shared" si="52"/>
        <v xml:space="preserve">Activiteit 4.4, inhuur </v>
      </c>
      <c r="S98" s="1"/>
      <c r="T98" s="12"/>
      <c r="U98" s="13"/>
      <c r="V98" s="4"/>
      <c r="W98" s="93">
        <f>T98*U98</f>
        <v>0</v>
      </c>
      <c r="X98" s="7"/>
      <c r="Y98" s="15"/>
      <c r="Z98" s="7"/>
      <c r="AA98" s="49"/>
      <c r="AB98" s="71"/>
      <c r="AD98" s="78" t="str">
        <f t="shared" si="53"/>
        <v xml:space="preserve">Activiteit 4.4, inhuur </v>
      </c>
      <c r="AE98" s="1"/>
      <c r="AF98" s="12"/>
      <c r="AG98" s="13"/>
      <c r="AH98" s="4"/>
      <c r="AI98" s="93">
        <f>AF98*AG98</f>
        <v>0</v>
      </c>
      <c r="AJ98" s="7"/>
      <c r="AK98" s="15"/>
      <c r="AL98" s="7"/>
      <c r="AM98" s="49"/>
      <c r="AN98" s="71"/>
      <c r="AO98"/>
      <c r="AP98" s="78" t="str">
        <f t="shared" si="54"/>
        <v xml:space="preserve">Activiteit 4.4, inhuur </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ht="12.75"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ht="12.75"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ht="12.75" x14ac:dyDescent="0.2">
      <c r="C102" s="65" t="str">
        <f>'Begroting Totale Project'!C100</f>
        <v>Activiteit 4.1, kosten</v>
      </c>
      <c r="D102" s="109">
        <f t="shared" ref="D102:D105" si="55">K102+W102+AI102+AU102</f>
        <v>0</v>
      </c>
      <c r="F102" s="78" t="str">
        <f>$C102</f>
        <v>Activiteit 4.1, kosten</v>
      </c>
      <c r="G102" s="1"/>
      <c r="H102" s="12"/>
      <c r="I102" s="13"/>
      <c r="J102" s="14"/>
      <c r="K102" s="93">
        <f>H102*I102</f>
        <v>0</v>
      </c>
      <c r="L102" s="7"/>
      <c r="M102" s="15"/>
      <c r="N102" s="7"/>
      <c r="O102" s="49"/>
      <c r="P102" s="71"/>
      <c r="R102" s="78" t="str">
        <f>$C102</f>
        <v>Activiteit 4.1, kosten</v>
      </c>
      <c r="S102" s="1"/>
      <c r="T102" s="12"/>
      <c r="U102" s="13"/>
      <c r="V102" s="14"/>
      <c r="W102" s="93">
        <f>T102*U102</f>
        <v>0</v>
      </c>
      <c r="X102" s="7"/>
      <c r="Y102" s="15"/>
      <c r="Z102" s="7"/>
      <c r="AA102" s="49"/>
      <c r="AB102" s="71"/>
      <c r="AD102" s="78" t="str">
        <f>$C102</f>
        <v>Activiteit 4.1, kosten</v>
      </c>
      <c r="AE102" s="1"/>
      <c r="AF102" s="12"/>
      <c r="AG102" s="13"/>
      <c r="AH102" s="14"/>
      <c r="AI102" s="93">
        <f>AF102*AG102</f>
        <v>0</v>
      </c>
      <c r="AJ102" s="7"/>
      <c r="AK102" s="15"/>
      <c r="AL102" s="7"/>
      <c r="AM102" s="49"/>
      <c r="AN102" s="71"/>
      <c r="AO102"/>
      <c r="AP102" s="78" t="str">
        <f>$C102</f>
        <v>Activiteit 4.1, kosten</v>
      </c>
      <c r="AQ102" s="1"/>
      <c r="AR102" s="12"/>
      <c r="AS102" s="13"/>
      <c r="AT102" s="14"/>
      <c r="AU102" s="93">
        <f>AR102*AS102</f>
        <v>0</v>
      </c>
      <c r="AV102" s="7"/>
      <c r="AW102" s="15"/>
      <c r="AX102" s="7"/>
      <c r="AY102" s="49"/>
      <c r="AZ102" s="71"/>
    </row>
    <row r="103" spans="3:52" s="2" customFormat="1" ht="12.75" x14ac:dyDescent="0.2">
      <c r="C103" s="65" t="str">
        <f>'Begroting Totale Project'!C101</f>
        <v>Activiteit 4.2, kosten</v>
      </c>
      <c r="D103" s="109">
        <f t="shared" si="55"/>
        <v>0</v>
      </c>
      <c r="F103" s="78" t="str">
        <f t="shared" ref="F103:F105" si="56">$C103</f>
        <v>Activiteit 4.2, kosten</v>
      </c>
      <c r="G103" s="1"/>
      <c r="H103" s="12"/>
      <c r="I103" s="13"/>
      <c r="J103" s="14"/>
      <c r="K103" s="93">
        <f>H103*I103</f>
        <v>0</v>
      </c>
      <c r="L103" s="7"/>
      <c r="M103" s="15"/>
      <c r="N103" s="7"/>
      <c r="O103" s="49"/>
      <c r="P103" s="71"/>
      <c r="R103" s="78" t="str">
        <f t="shared" ref="R103:R105" si="57">$C103</f>
        <v>Activiteit 4.2, kosten</v>
      </c>
      <c r="S103" s="1"/>
      <c r="T103" s="12"/>
      <c r="U103" s="13"/>
      <c r="V103" s="14"/>
      <c r="W103" s="93">
        <f>T103*U103</f>
        <v>0</v>
      </c>
      <c r="X103" s="7"/>
      <c r="Y103" s="15"/>
      <c r="Z103" s="7"/>
      <c r="AA103" s="49"/>
      <c r="AB103" s="71"/>
      <c r="AD103" s="78" t="str">
        <f t="shared" ref="AD103:AD105" si="58">$C103</f>
        <v>Activiteit 4.2, kosten</v>
      </c>
      <c r="AE103" s="1"/>
      <c r="AF103" s="12"/>
      <c r="AG103" s="13"/>
      <c r="AH103" s="14"/>
      <c r="AI103" s="93">
        <f>AF103*AG103</f>
        <v>0</v>
      </c>
      <c r="AJ103" s="7"/>
      <c r="AK103" s="15"/>
      <c r="AL103" s="7"/>
      <c r="AM103" s="49"/>
      <c r="AN103" s="71"/>
      <c r="AO103"/>
      <c r="AP103" s="78" t="str">
        <f t="shared" ref="AP103:AP105" si="59">$C103</f>
        <v>Activiteit 4.2, kosten</v>
      </c>
      <c r="AQ103" s="1"/>
      <c r="AR103" s="12"/>
      <c r="AS103" s="13"/>
      <c r="AT103" s="14"/>
      <c r="AU103" s="93">
        <f>AR103*AS103</f>
        <v>0</v>
      </c>
      <c r="AV103" s="7"/>
      <c r="AW103" s="15"/>
      <c r="AX103" s="7"/>
      <c r="AY103" s="49"/>
      <c r="AZ103" s="71"/>
    </row>
    <row r="104" spans="3:52" s="2" customFormat="1" ht="12.75" x14ac:dyDescent="0.2">
      <c r="C104" s="65" t="str">
        <f>'Begroting Totale Project'!C102</f>
        <v>Activiteit 4.3, kosten</v>
      </c>
      <c r="D104" s="109">
        <f t="shared" si="55"/>
        <v>0</v>
      </c>
      <c r="F104" s="78" t="str">
        <f t="shared" si="56"/>
        <v>Activiteit 4.3, kosten</v>
      </c>
      <c r="G104" s="1"/>
      <c r="H104" s="12"/>
      <c r="I104" s="13"/>
      <c r="J104" s="14"/>
      <c r="K104" s="93">
        <f>H104*I104</f>
        <v>0</v>
      </c>
      <c r="L104" s="7"/>
      <c r="M104" s="15"/>
      <c r="N104" s="7"/>
      <c r="O104" s="49"/>
      <c r="P104" s="71"/>
      <c r="R104" s="78" t="str">
        <f t="shared" si="57"/>
        <v>Activiteit 4.3, kosten</v>
      </c>
      <c r="S104" s="1"/>
      <c r="T104" s="12"/>
      <c r="U104" s="13"/>
      <c r="V104" s="14"/>
      <c r="W104" s="93">
        <f>T104*U104</f>
        <v>0</v>
      </c>
      <c r="X104" s="7"/>
      <c r="Y104" s="15"/>
      <c r="Z104" s="7"/>
      <c r="AA104" s="49"/>
      <c r="AB104" s="71"/>
      <c r="AD104" s="78" t="str">
        <f t="shared" si="58"/>
        <v>Activiteit 4.3, kosten</v>
      </c>
      <c r="AE104" s="1"/>
      <c r="AF104" s="12"/>
      <c r="AG104" s="13"/>
      <c r="AH104" s="14"/>
      <c r="AI104" s="93">
        <f>AF104*AG104</f>
        <v>0</v>
      </c>
      <c r="AJ104" s="7"/>
      <c r="AK104" s="15"/>
      <c r="AL104" s="7"/>
      <c r="AM104" s="49"/>
      <c r="AN104" s="71"/>
      <c r="AO104"/>
      <c r="AP104" s="78" t="str">
        <f t="shared" si="59"/>
        <v>Activiteit 4.3, kosten</v>
      </c>
      <c r="AQ104" s="1"/>
      <c r="AR104" s="12"/>
      <c r="AS104" s="13"/>
      <c r="AT104" s="14"/>
      <c r="AU104" s="93">
        <f>AR104*AS104</f>
        <v>0</v>
      </c>
      <c r="AV104" s="7"/>
      <c r="AW104" s="15"/>
      <c r="AX104" s="7"/>
      <c r="AY104" s="49"/>
      <c r="AZ104" s="71"/>
    </row>
    <row r="105" spans="3:52" s="2" customFormat="1" ht="12.75" x14ac:dyDescent="0.2">
      <c r="C105" s="65" t="str">
        <f>'Begroting Totale Project'!C103</f>
        <v>Activiteit 4.4, kosten</v>
      </c>
      <c r="D105" s="109">
        <f t="shared" si="55"/>
        <v>0</v>
      </c>
      <c r="F105" s="78" t="str">
        <f t="shared" si="56"/>
        <v>Activiteit 4.4, kosten</v>
      </c>
      <c r="G105" s="1"/>
      <c r="H105" s="12"/>
      <c r="I105" s="13"/>
      <c r="J105" s="14"/>
      <c r="K105" s="93">
        <f>H105*I105</f>
        <v>0</v>
      </c>
      <c r="L105" s="7"/>
      <c r="M105" s="15"/>
      <c r="N105" s="7"/>
      <c r="O105" s="49"/>
      <c r="P105" s="71"/>
      <c r="R105" s="78" t="str">
        <f t="shared" si="57"/>
        <v>Activiteit 4.4, kosten</v>
      </c>
      <c r="S105" s="1"/>
      <c r="T105" s="12"/>
      <c r="U105" s="13"/>
      <c r="V105" s="14"/>
      <c r="W105" s="93">
        <f>T105*U105</f>
        <v>0</v>
      </c>
      <c r="X105" s="7"/>
      <c r="Y105" s="15"/>
      <c r="Z105" s="7"/>
      <c r="AA105" s="49"/>
      <c r="AB105" s="71"/>
      <c r="AD105" s="78" t="str">
        <f t="shared" si="58"/>
        <v>Activiteit 4.4, kosten</v>
      </c>
      <c r="AE105" s="1"/>
      <c r="AF105" s="12"/>
      <c r="AG105" s="13"/>
      <c r="AH105" s="14"/>
      <c r="AI105" s="93">
        <f>AF105*AG105</f>
        <v>0</v>
      </c>
      <c r="AJ105" s="7"/>
      <c r="AK105" s="15"/>
      <c r="AL105" s="7"/>
      <c r="AM105" s="49"/>
      <c r="AN105" s="71"/>
      <c r="AO105"/>
      <c r="AP105" s="78" t="str">
        <f t="shared" si="59"/>
        <v>Activiteit 4.4, kosten</v>
      </c>
      <c r="AQ105" s="1"/>
      <c r="AR105" s="12"/>
      <c r="AS105" s="13"/>
      <c r="AT105" s="14"/>
      <c r="AU105" s="93">
        <f>AR105*AS105</f>
        <v>0</v>
      </c>
      <c r="AV105" s="7"/>
      <c r="AW105" s="15"/>
      <c r="AX105" s="7"/>
      <c r="AY105" s="49"/>
      <c r="AZ105" s="71"/>
    </row>
    <row r="106" spans="3:52" s="2" customFormat="1" ht="12.75"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ht="12.75"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ht="12.75"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tr">
        <f>$C112</f>
        <v>Deelproject 5</v>
      </c>
      <c r="G112" s="79"/>
      <c r="H112" s="79"/>
      <c r="I112" s="79"/>
      <c r="J112" s="69"/>
      <c r="K112" s="79"/>
      <c r="L112" s="80"/>
      <c r="M112" s="79"/>
      <c r="N112" s="80"/>
      <c r="O112" s="81"/>
      <c r="P112" s="70"/>
      <c r="R112" s="76" t="str">
        <f>$C112</f>
        <v>Deelproject 5</v>
      </c>
      <c r="S112" s="79"/>
      <c r="T112" s="79"/>
      <c r="U112" s="79"/>
      <c r="V112" s="69"/>
      <c r="W112" s="79"/>
      <c r="X112" s="80"/>
      <c r="Y112" s="79"/>
      <c r="Z112" s="80"/>
      <c r="AA112" s="81"/>
      <c r="AB112" s="70"/>
      <c r="AD112" s="76" t="str">
        <f>$C112</f>
        <v>Deelproject 5</v>
      </c>
      <c r="AE112" s="79"/>
      <c r="AF112" s="79"/>
      <c r="AG112" s="79"/>
      <c r="AH112" s="69"/>
      <c r="AI112" s="79"/>
      <c r="AJ112" s="80"/>
      <c r="AK112" s="79"/>
      <c r="AL112" s="80"/>
      <c r="AM112" s="81"/>
      <c r="AN112" s="70"/>
      <c r="AO112"/>
      <c r="AP112" s="76" t="str">
        <f>$C112</f>
        <v>Deelproject 5</v>
      </c>
      <c r="AQ112" s="79"/>
      <c r="AR112" s="79"/>
      <c r="AS112" s="79"/>
      <c r="AT112" s="69"/>
      <c r="AU112" s="79"/>
      <c r="AV112" s="80"/>
      <c r="AW112" s="79"/>
      <c r="AX112" s="80"/>
      <c r="AY112" s="81"/>
      <c r="AZ112" s="70"/>
    </row>
    <row r="113" spans="3:52" s="2" customFormat="1" ht="12.75"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ht="12.75" x14ac:dyDescent="0.2">
      <c r="C114" s="65" t="str">
        <f>'Begroting Totale Project'!C112</f>
        <v>Activiteit 5.1, inzet eigen uren</v>
      </c>
      <c r="D114" s="109">
        <f t="shared" ref="D114:D117" si="60">K114+W114+AI114+AU114</f>
        <v>0</v>
      </c>
      <c r="F114" s="78" t="str">
        <f>$C114</f>
        <v>Activiteit 5.1, inzet eigen uren</v>
      </c>
      <c r="G114" s="1"/>
      <c r="H114" s="12"/>
      <c r="I114" s="13"/>
      <c r="J114" s="14"/>
      <c r="K114" s="93">
        <f>H114*I114</f>
        <v>0</v>
      </c>
      <c r="L114" s="7"/>
      <c r="M114" s="15"/>
      <c r="N114" s="7"/>
      <c r="O114" s="49"/>
      <c r="P114" s="71"/>
      <c r="R114" s="78" t="str">
        <f>$C114</f>
        <v>Activiteit 5.1, inzet eigen uren</v>
      </c>
      <c r="S114" s="1"/>
      <c r="T114" s="12"/>
      <c r="U114" s="13"/>
      <c r="V114" s="14"/>
      <c r="W114" s="93">
        <f>T114*U114</f>
        <v>0</v>
      </c>
      <c r="X114" s="7"/>
      <c r="Y114" s="15"/>
      <c r="Z114" s="7"/>
      <c r="AA114" s="49"/>
      <c r="AB114" s="71"/>
      <c r="AD114" s="78" t="str">
        <f>$C114</f>
        <v>Activiteit 5.1, inzet eigen uren</v>
      </c>
      <c r="AE114" s="1"/>
      <c r="AF114" s="12"/>
      <c r="AG114" s="13"/>
      <c r="AH114" s="14"/>
      <c r="AI114" s="93">
        <f>AF114*AG114</f>
        <v>0</v>
      </c>
      <c r="AJ114" s="7"/>
      <c r="AK114" s="15"/>
      <c r="AL114" s="7"/>
      <c r="AM114" s="49"/>
      <c r="AN114" s="71"/>
      <c r="AO114"/>
      <c r="AP114" s="78" t="str">
        <f>$C114</f>
        <v>Activiteit 5.1, inzet eigen uren</v>
      </c>
      <c r="AQ114" s="1"/>
      <c r="AR114" s="12"/>
      <c r="AS114" s="13"/>
      <c r="AT114" s="14"/>
      <c r="AU114" s="93">
        <f>AR114*AS114</f>
        <v>0</v>
      </c>
      <c r="AV114" s="7"/>
      <c r="AW114" s="15"/>
      <c r="AX114" s="7"/>
      <c r="AY114" s="49"/>
      <c r="AZ114" s="71"/>
    </row>
    <row r="115" spans="3:52" s="2" customFormat="1" ht="12.75" x14ac:dyDescent="0.2">
      <c r="C115" s="65" t="str">
        <f>'Begroting Totale Project'!C113</f>
        <v>Activiteit 5.2, inzet eigen uren</v>
      </c>
      <c r="D115" s="109">
        <f t="shared" si="60"/>
        <v>0</v>
      </c>
      <c r="F115" s="78" t="str">
        <f t="shared" ref="F115:F117" si="61">$C115</f>
        <v>Activiteit 5.2, inzet eigen uren</v>
      </c>
      <c r="G115" s="1"/>
      <c r="H115" s="12"/>
      <c r="I115" s="13"/>
      <c r="J115" s="14"/>
      <c r="K115" s="93">
        <f>H115*I115</f>
        <v>0</v>
      </c>
      <c r="L115" s="7"/>
      <c r="M115" s="15"/>
      <c r="N115" s="7"/>
      <c r="O115" s="49"/>
      <c r="P115" s="71"/>
      <c r="R115" s="78" t="str">
        <f t="shared" ref="R115:R117" si="62">$C115</f>
        <v>Activiteit 5.2, inzet eigen uren</v>
      </c>
      <c r="S115" s="1"/>
      <c r="T115" s="12"/>
      <c r="U115" s="13"/>
      <c r="V115" s="14"/>
      <c r="W115" s="93">
        <f>T115*U115</f>
        <v>0</v>
      </c>
      <c r="X115" s="7"/>
      <c r="Y115" s="15"/>
      <c r="Z115" s="7"/>
      <c r="AA115" s="49"/>
      <c r="AB115" s="71"/>
      <c r="AD115" s="78" t="str">
        <f t="shared" ref="AD115:AD117" si="63">$C115</f>
        <v>Activiteit 5.2, inzet eigen uren</v>
      </c>
      <c r="AE115" s="1"/>
      <c r="AF115" s="12"/>
      <c r="AG115" s="13"/>
      <c r="AH115" s="14"/>
      <c r="AI115" s="93">
        <f>AF115*AG115</f>
        <v>0</v>
      </c>
      <c r="AJ115" s="7"/>
      <c r="AK115" s="15"/>
      <c r="AL115" s="7"/>
      <c r="AM115" s="49"/>
      <c r="AN115" s="71"/>
      <c r="AO115"/>
      <c r="AP115" s="78" t="str">
        <f t="shared" ref="AP115:AP117" si="64">$C115</f>
        <v>Activiteit 5.2, inzet eigen uren</v>
      </c>
      <c r="AQ115" s="1"/>
      <c r="AR115" s="12"/>
      <c r="AS115" s="13"/>
      <c r="AT115" s="14"/>
      <c r="AU115" s="93">
        <f>AR115*AS115</f>
        <v>0</v>
      </c>
      <c r="AV115" s="7"/>
      <c r="AW115" s="15"/>
      <c r="AX115" s="7"/>
      <c r="AY115" s="49"/>
      <c r="AZ115" s="71"/>
    </row>
    <row r="116" spans="3:52" s="2" customFormat="1" ht="12.75" x14ac:dyDescent="0.2">
      <c r="C116" s="65" t="str">
        <f>'Begroting Totale Project'!C114</f>
        <v>Activiteit 5.3, inzet eigen uren</v>
      </c>
      <c r="D116" s="109">
        <f t="shared" si="60"/>
        <v>0</v>
      </c>
      <c r="F116" s="78" t="str">
        <f t="shared" si="61"/>
        <v>Activiteit 5.3, inzet eigen uren</v>
      </c>
      <c r="G116" s="1"/>
      <c r="H116" s="12"/>
      <c r="I116" s="13"/>
      <c r="J116" s="14"/>
      <c r="K116" s="93">
        <f>H116*I116</f>
        <v>0</v>
      </c>
      <c r="L116" s="7"/>
      <c r="M116" s="15"/>
      <c r="N116" s="7"/>
      <c r="O116" s="49"/>
      <c r="P116" s="71"/>
      <c r="R116" s="78" t="str">
        <f t="shared" si="62"/>
        <v>Activiteit 5.3, inzet eigen uren</v>
      </c>
      <c r="S116" s="1"/>
      <c r="T116" s="12"/>
      <c r="U116" s="13"/>
      <c r="V116" s="14"/>
      <c r="W116" s="93">
        <f>T116*U116</f>
        <v>0</v>
      </c>
      <c r="X116" s="7"/>
      <c r="Y116" s="15"/>
      <c r="Z116" s="7"/>
      <c r="AA116" s="49"/>
      <c r="AB116" s="71"/>
      <c r="AD116" s="78" t="str">
        <f t="shared" si="63"/>
        <v>Activiteit 5.3, inzet eigen uren</v>
      </c>
      <c r="AE116" s="1"/>
      <c r="AF116" s="12"/>
      <c r="AG116" s="13"/>
      <c r="AH116" s="14"/>
      <c r="AI116" s="93">
        <f>AF116*AG116</f>
        <v>0</v>
      </c>
      <c r="AJ116" s="7"/>
      <c r="AK116" s="15"/>
      <c r="AL116" s="7"/>
      <c r="AM116" s="49"/>
      <c r="AN116" s="71"/>
      <c r="AO116"/>
      <c r="AP116" s="78" t="str">
        <f t="shared" si="64"/>
        <v>Activiteit 5.3, inzet eigen uren</v>
      </c>
      <c r="AQ116" s="1"/>
      <c r="AR116" s="12"/>
      <c r="AS116" s="13"/>
      <c r="AT116" s="14"/>
      <c r="AU116" s="93">
        <f>AR116*AS116</f>
        <v>0</v>
      </c>
      <c r="AV116" s="7"/>
      <c r="AW116" s="15"/>
      <c r="AX116" s="7"/>
      <c r="AY116" s="49"/>
      <c r="AZ116" s="71"/>
    </row>
    <row r="117" spans="3:52" s="2" customFormat="1" ht="12.75" x14ac:dyDescent="0.2">
      <c r="C117" s="65" t="str">
        <f>'Begroting Totale Project'!C115</f>
        <v>Activiteit 5.4, inzet eigen uren</v>
      </c>
      <c r="D117" s="109">
        <f t="shared" si="60"/>
        <v>0</v>
      </c>
      <c r="F117" s="78" t="str">
        <f t="shared" si="61"/>
        <v>Activiteit 5.4, inzet eigen uren</v>
      </c>
      <c r="G117" s="1"/>
      <c r="H117" s="12"/>
      <c r="I117" s="13"/>
      <c r="J117" s="4"/>
      <c r="K117" s="93">
        <f>H117*I117</f>
        <v>0</v>
      </c>
      <c r="L117" s="7"/>
      <c r="M117" s="15"/>
      <c r="N117" s="7"/>
      <c r="O117" s="49"/>
      <c r="P117" s="71"/>
      <c r="R117" s="78" t="str">
        <f t="shared" si="62"/>
        <v>Activiteit 5.4, inzet eigen uren</v>
      </c>
      <c r="S117" s="1"/>
      <c r="T117" s="12"/>
      <c r="U117" s="13"/>
      <c r="V117" s="4"/>
      <c r="W117" s="93">
        <f>T117*U117</f>
        <v>0</v>
      </c>
      <c r="X117" s="7"/>
      <c r="Y117" s="15"/>
      <c r="Z117" s="7"/>
      <c r="AA117" s="49"/>
      <c r="AB117" s="71"/>
      <c r="AD117" s="78" t="str">
        <f t="shared" si="63"/>
        <v>Activiteit 5.4, inzet eigen uren</v>
      </c>
      <c r="AE117" s="1"/>
      <c r="AF117" s="12"/>
      <c r="AG117" s="13"/>
      <c r="AH117" s="4"/>
      <c r="AI117" s="93">
        <f>AF117*AG117</f>
        <v>0</v>
      </c>
      <c r="AJ117" s="7"/>
      <c r="AK117" s="15"/>
      <c r="AL117" s="7"/>
      <c r="AM117" s="49"/>
      <c r="AN117" s="71"/>
      <c r="AO117"/>
      <c r="AP117" s="78" t="str">
        <f t="shared" si="64"/>
        <v>Activiteit 5.4, inzet eigen uren</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ht="12.75"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ht="12.75"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ht="12.75" x14ac:dyDescent="0.2">
      <c r="C121" s="65" t="str">
        <f>'Begroting Totale Project'!C119</f>
        <v>Activiteit 5.1, inhuur</v>
      </c>
      <c r="D121" s="109">
        <f t="shared" ref="D121:D124" si="65">K121+W121+AI121+AU121</f>
        <v>0</v>
      </c>
      <c r="F121" s="78" t="str">
        <f>$C121</f>
        <v>Activiteit 5.1, inhuur</v>
      </c>
      <c r="G121" s="1"/>
      <c r="H121" s="1"/>
      <c r="I121" s="94"/>
      <c r="J121" s="4"/>
      <c r="K121" s="93">
        <f>H121*I121</f>
        <v>0</v>
      </c>
      <c r="L121" s="7"/>
      <c r="M121" s="15"/>
      <c r="N121" s="7"/>
      <c r="O121" s="49"/>
      <c r="P121" s="71"/>
      <c r="R121" s="78" t="str">
        <f>$C121</f>
        <v>Activiteit 5.1, inhuur</v>
      </c>
      <c r="S121" s="1"/>
      <c r="T121" s="1"/>
      <c r="U121" s="94"/>
      <c r="V121" s="4"/>
      <c r="W121" s="93">
        <f>T121*U121</f>
        <v>0</v>
      </c>
      <c r="X121" s="7"/>
      <c r="Y121" s="15"/>
      <c r="Z121" s="7"/>
      <c r="AA121" s="49"/>
      <c r="AB121" s="71"/>
      <c r="AD121" s="78" t="str">
        <f>$C121</f>
        <v>Activiteit 5.1, inhuur</v>
      </c>
      <c r="AE121" s="1"/>
      <c r="AF121" s="1"/>
      <c r="AG121" s="94"/>
      <c r="AH121" s="4"/>
      <c r="AI121" s="93">
        <f>AF121*AG121</f>
        <v>0</v>
      </c>
      <c r="AJ121" s="7"/>
      <c r="AK121" s="15"/>
      <c r="AL121" s="7"/>
      <c r="AM121" s="49"/>
      <c r="AN121" s="71"/>
      <c r="AO121"/>
      <c r="AP121" s="78" t="str">
        <f>$C121</f>
        <v>Activiteit 5.1, inhuur</v>
      </c>
      <c r="AQ121" s="1"/>
      <c r="AR121" s="1"/>
      <c r="AS121" s="94"/>
      <c r="AT121" s="4"/>
      <c r="AU121" s="93">
        <f>AR121*AS121</f>
        <v>0</v>
      </c>
      <c r="AV121" s="7"/>
      <c r="AW121" s="15"/>
      <c r="AX121" s="7"/>
      <c r="AY121" s="49"/>
      <c r="AZ121" s="71"/>
    </row>
    <row r="122" spans="3:52" s="2" customFormat="1" ht="12.75" x14ac:dyDescent="0.2">
      <c r="C122" s="65" t="str">
        <f>'Begroting Totale Project'!C120</f>
        <v>Activiteit 5.2, inhuur</v>
      </c>
      <c r="D122" s="109">
        <f t="shared" si="65"/>
        <v>0</v>
      </c>
      <c r="F122" s="78" t="str">
        <f t="shared" ref="F122:F124" si="66">$C122</f>
        <v>Activiteit 5.2, inhuur</v>
      </c>
      <c r="G122" s="1"/>
      <c r="H122" s="1"/>
      <c r="I122" s="94"/>
      <c r="J122" s="4"/>
      <c r="K122" s="93">
        <f>H122*I122</f>
        <v>0</v>
      </c>
      <c r="L122" s="7"/>
      <c r="M122" s="15"/>
      <c r="N122" s="7"/>
      <c r="O122" s="49"/>
      <c r="P122" s="71"/>
      <c r="R122" s="78" t="str">
        <f t="shared" ref="R122:R124" si="67">$C122</f>
        <v>Activiteit 5.2, inhuur</v>
      </c>
      <c r="S122" s="1"/>
      <c r="T122" s="1"/>
      <c r="U122" s="94"/>
      <c r="V122" s="4"/>
      <c r="W122" s="93">
        <f>T122*U122</f>
        <v>0</v>
      </c>
      <c r="X122" s="7"/>
      <c r="Y122" s="15"/>
      <c r="Z122" s="7"/>
      <c r="AA122" s="49"/>
      <c r="AB122" s="71"/>
      <c r="AD122" s="78" t="str">
        <f t="shared" ref="AD122:AD124" si="68">$C122</f>
        <v>Activiteit 5.2, inhuur</v>
      </c>
      <c r="AE122" s="1"/>
      <c r="AF122" s="1"/>
      <c r="AG122" s="94"/>
      <c r="AH122" s="4"/>
      <c r="AI122" s="93">
        <f>AF122*AG122</f>
        <v>0</v>
      </c>
      <c r="AJ122" s="7"/>
      <c r="AK122" s="15"/>
      <c r="AL122" s="7"/>
      <c r="AM122" s="49"/>
      <c r="AN122" s="71"/>
      <c r="AO122"/>
      <c r="AP122" s="78" t="str">
        <f t="shared" ref="AP122:AP124" si="69">$C122</f>
        <v>Activiteit 5.2, inhuur</v>
      </c>
      <c r="AQ122" s="1"/>
      <c r="AR122" s="1"/>
      <c r="AS122" s="94"/>
      <c r="AT122" s="4"/>
      <c r="AU122" s="93">
        <f>AR122*AS122</f>
        <v>0</v>
      </c>
      <c r="AV122" s="7"/>
      <c r="AW122" s="15"/>
      <c r="AX122" s="7"/>
      <c r="AY122" s="49"/>
      <c r="AZ122" s="71"/>
    </row>
    <row r="123" spans="3:52" s="2" customFormat="1" ht="12.75" x14ac:dyDescent="0.2">
      <c r="C123" s="65" t="str">
        <f>'Begroting Totale Project'!C121</f>
        <v>Activiteit 5.3, inhuur</v>
      </c>
      <c r="D123" s="109">
        <f t="shared" si="65"/>
        <v>0</v>
      </c>
      <c r="F123" s="78" t="str">
        <f t="shared" si="66"/>
        <v>Activiteit 5.3, inhuur</v>
      </c>
      <c r="G123" s="1"/>
      <c r="H123" s="1"/>
      <c r="I123" s="94"/>
      <c r="J123" s="4"/>
      <c r="K123" s="93">
        <f>H123*I123</f>
        <v>0</v>
      </c>
      <c r="L123" s="7"/>
      <c r="M123" s="15"/>
      <c r="N123" s="7"/>
      <c r="O123" s="49"/>
      <c r="P123" s="71"/>
      <c r="R123" s="78" t="str">
        <f t="shared" si="67"/>
        <v>Activiteit 5.3, inhuur</v>
      </c>
      <c r="S123" s="1"/>
      <c r="T123" s="1"/>
      <c r="U123" s="94"/>
      <c r="V123" s="4"/>
      <c r="W123" s="93">
        <f>T123*U123</f>
        <v>0</v>
      </c>
      <c r="X123" s="7"/>
      <c r="Y123" s="15"/>
      <c r="Z123" s="7"/>
      <c r="AA123" s="49"/>
      <c r="AB123" s="71"/>
      <c r="AD123" s="78" t="str">
        <f t="shared" si="68"/>
        <v>Activiteit 5.3, inhuur</v>
      </c>
      <c r="AE123" s="1"/>
      <c r="AF123" s="1"/>
      <c r="AG123" s="94"/>
      <c r="AH123" s="4"/>
      <c r="AI123" s="93">
        <f>AF123*AG123</f>
        <v>0</v>
      </c>
      <c r="AJ123" s="7"/>
      <c r="AK123" s="15"/>
      <c r="AL123" s="7"/>
      <c r="AM123" s="49"/>
      <c r="AN123" s="71"/>
      <c r="AO123"/>
      <c r="AP123" s="78" t="str">
        <f t="shared" si="69"/>
        <v>Activiteit 5.3, inhuur</v>
      </c>
      <c r="AQ123" s="1"/>
      <c r="AR123" s="1"/>
      <c r="AS123" s="94"/>
      <c r="AT123" s="4"/>
      <c r="AU123" s="93">
        <f>AR123*AS123</f>
        <v>0</v>
      </c>
      <c r="AV123" s="7"/>
      <c r="AW123" s="15"/>
      <c r="AX123" s="7"/>
      <c r="AY123" s="49"/>
      <c r="AZ123" s="71"/>
    </row>
    <row r="124" spans="3:52" s="2" customFormat="1" ht="12.75" x14ac:dyDescent="0.2">
      <c r="C124" s="65" t="str">
        <f>'Begroting Totale Project'!C122</f>
        <v>Activiteit 5.4, inhuur</v>
      </c>
      <c r="D124" s="109">
        <f t="shared" si="65"/>
        <v>0</v>
      </c>
      <c r="F124" s="78" t="str">
        <f t="shared" si="66"/>
        <v>Activiteit 5.4, inhuur</v>
      </c>
      <c r="G124" s="1"/>
      <c r="H124" s="1"/>
      <c r="I124" s="94"/>
      <c r="J124" s="4"/>
      <c r="K124" s="93">
        <f>H124*I124</f>
        <v>0</v>
      </c>
      <c r="L124" s="7"/>
      <c r="M124" s="15"/>
      <c r="N124" s="7"/>
      <c r="O124" s="49"/>
      <c r="P124" s="71"/>
      <c r="R124" s="78" t="str">
        <f t="shared" si="67"/>
        <v>Activiteit 5.4, inhuur</v>
      </c>
      <c r="S124" s="1"/>
      <c r="T124" s="1"/>
      <c r="U124" s="94"/>
      <c r="V124" s="4"/>
      <c r="W124" s="93">
        <f>T124*U124</f>
        <v>0</v>
      </c>
      <c r="X124" s="7"/>
      <c r="Y124" s="15"/>
      <c r="Z124" s="7"/>
      <c r="AA124" s="49"/>
      <c r="AB124" s="71"/>
      <c r="AD124" s="78" t="str">
        <f t="shared" si="68"/>
        <v>Activiteit 5.4, inhuur</v>
      </c>
      <c r="AE124" s="1"/>
      <c r="AF124" s="1"/>
      <c r="AG124" s="94"/>
      <c r="AH124" s="4"/>
      <c r="AI124" s="93">
        <f>AF124*AG124</f>
        <v>0</v>
      </c>
      <c r="AJ124" s="7"/>
      <c r="AK124" s="15"/>
      <c r="AL124" s="7"/>
      <c r="AM124" s="49"/>
      <c r="AN124" s="71"/>
      <c r="AO124"/>
      <c r="AP124" s="78" t="str">
        <f t="shared" si="69"/>
        <v>Activiteit 5.4, inhuur</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ht="12.75"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ht="12.75"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ht="12.75" x14ac:dyDescent="0.2">
      <c r="C128" s="65" t="str">
        <f>'Begroting Totale Project'!C126</f>
        <v>Activiteit 5.1, kosten</v>
      </c>
      <c r="D128" s="109">
        <f t="shared" ref="D128:D131" si="70">K128+W128+AI128+AU128</f>
        <v>0</v>
      </c>
      <c r="F128" s="78" t="str">
        <f>$C128</f>
        <v>Activiteit 5.1, kosten</v>
      </c>
      <c r="G128" s="1"/>
      <c r="H128" s="12"/>
      <c r="I128" s="13"/>
      <c r="J128" s="14"/>
      <c r="K128" s="93">
        <f>H128*I128</f>
        <v>0</v>
      </c>
      <c r="L128" s="7"/>
      <c r="M128" s="15"/>
      <c r="N128" s="7"/>
      <c r="O128" s="49"/>
      <c r="P128" s="71"/>
      <c r="R128" s="78" t="str">
        <f>$C128</f>
        <v>Activiteit 5.1, kosten</v>
      </c>
      <c r="S128" s="1"/>
      <c r="T128" s="12"/>
      <c r="U128" s="13"/>
      <c r="V128" s="14"/>
      <c r="W128" s="93">
        <f>T128*U128</f>
        <v>0</v>
      </c>
      <c r="X128" s="7"/>
      <c r="Y128" s="15"/>
      <c r="Z128" s="7"/>
      <c r="AA128" s="49"/>
      <c r="AB128" s="71"/>
      <c r="AD128" s="78" t="str">
        <f>$C128</f>
        <v>Activiteit 5.1, kosten</v>
      </c>
      <c r="AE128" s="1"/>
      <c r="AF128" s="12"/>
      <c r="AG128" s="13"/>
      <c r="AH128" s="14"/>
      <c r="AI128" s="93">
        <f>AF128*AG128</f>
        <v>0</v>
      </c>
      <c r="AJ128" s="7"/>
      <c r="AK128" s="15"/>
      <c r="AL128" s="7"/>
      <c r="AM128" s="49"/>
      <c r="AN128" s="71"/>
      <c r="AO128"/>
      <c r="AP128" s="78" t="str">
        <f>$C128</f>
        <v>Activiteit 5.1, kosten</v>
      </c>
      <c r="AQ128" s="1"/>
      <c r="AR128" s="12"/>
      <c r="AS128" s="13"/>
      <c r="AT128" s="14"/>
      <c r="AU128" s="93">
        <f>AR128*AS128</f>
        <v>0</v>
      </c>
      <c r="AV128" s="7"/>
      <c r="AW128" s="15"/>
      <c r="AX128" s="7"/>
      <c r="AY128" s="49"/>
      <c r="AZ128" s="71"/>
    </row>
    <row r="129" spans="3:52" s="2" customFormat="1" ht="12.75" x14ac:dyDescent="0.2">
      <c r="C129" s="65" t="str">
        <f>'Begroting Totale Project'!C127</f>
        <v>Activiteit 5.2, kosten</v>
      </c>
      <c r="D129" s="109">
        <f t="shared" si="70"/>
        <v>0</v>
      </c>
      <c r="F129" s="78" t="str">
        <f t="shared" ref="F129:F131" si="71">$C129</f>
        <v>Activiteit 5.2, kosten</v>
      </c>
      <c r="G129" s="1"/>
      <c r="H129" s="12"/>
      <c r="I129" s="13"/>
      <c r="J129" s="14"/>
      <c r="K129" s="93">
        <f>H129*I129</f>
        <v>0</v>
      </c>
      <c r="L129" s="7"/>
      <c r="M129" s="15"/>
      <c r="N129" s="7"/>
      <c r="O129" s="49"/>
      <c r="P129" s="71"/>
      <c r="R129" s="78" t="str">
        <f t="shared" ref="R129:R131" si="72">$C129</f>
        <v>Activiteit 5.2, kosten</v>
      </c>
      <c r="S129" s="1"/>
      <c r="T129" s="12"/>
      <c r="U129" s="13"/>
      <c r="V129" s="14"/>
      <c r="W129" s="93">
        <f>T129*U129</f>
        <v>0</v>
      </c>
      <c r="X129" s="7"/>
      <c r="Y129" s="15"/>
      <c r="Z129" s="7"/>
      <c r="AA129" s="49"/>
      <c r="AB129" s="71"/>
      <c r="AD129" s="78" t="str">
        <f t="shared" ref="AD129:AD131" si="73">$C129</f>
        <v>Activiteit 5.2, kosten</v>
      </c>
      <c r="AE129" s="1"/>
      <c r="AF129" s="12"/>
      <c r="AG129" s="13"/>
      <c r="AH129" s="14"/>
      <c r="AI129" s="93">
        <f>AF129*AG129</f>
        <v>0</v>
      </c>
      <c r="AJ129" s="7"/>
      <c r="AK129" s="15"/>
      <c r="AL129" s="7"/>
      <c r="AM129" s="49"/>
      <c r="AN129" s="71"/>
      <c r="AO129"/>
      <c r="AP129" s="78" t="str">
        <f t="shared" ref="AP129:AP131" si="74">$C129</f>
        <v>Activiteit 5.2, kosten</v>
      </c>
      <c r="AQ129" s="1"/>
      <c r="AR129" s="12"/>
      <c r="AS129" s="13"/>
      <c r="AT129" s="14"/>
      <c r="AU129" s="93">
        <f>AR129*AS129</f>
        <v>0</v>
      </c>
      <c r="AV129" s="7"/>
      <c r="AW129" s="15"/>
      <c r="AX129" s="7"/>
      <c r="AY129" s="49"/>
      <c r="AZ129" s="71"/>
    </row>
    <row r="130" spans="3:52" s="2" customFormat="1" ht="12.75" x14ac:dyDescent="0.2">
      <c r="C130" s="65" t="str">
        <f>'Begroting Totale Project'!C128</f>
        <v>Activiteit 5.3, kosten</v>
      </c>
      <c r="D130" s="109">
        <f t="shared" si="70"/>
        <v>0</v>
      </c>
      <c r="F130" s="78" t="str">
        <f t="shared" si="71"/>
        <v>Activiteit 5.3, kosten</v>
      </c>
      <c r="G130" s="1"/>
      <c r="H130" s="12"/>
      <c r="I130" s="13"/>
      <c r="J130" s="14"/>
      <c r="K130" s="93">
        <f>H130*I130</f>
        <v>0</v>
      </c>
      <c r="L130" s="7"/>
      <c r="M130" s="15"/>
      <c r="N130" s="7"/>
      <c r="O130" s="49"/>
      <c r="P130" s="71"/>
      <c r="R130" s="78" t="str">
        <f t="shared" si="72"/>
        <v>Activiteit 5.3, kosten</v>
      </c>
      <c r="S130" s="1"/>
      <c r="T130" s="12"/>
      <c r="U130" s="13"/>
      <c r="V130" s="14"/>
      <c r="W130" s="93">
        <f>T130*U130</f>
        <v>0</v>
      </c>
      <c r="X130" s="7"/>
      <c r="Y130" s="15"/>
      <c r="Z130" s="7"/>
      <c r="AA130" s="49"/>
      <c r="AB130" s="71"/>
      <c r="AD130" s="78" t="str">
        <f t="shared" si="73"/>
        <v>Activiteit 5.3, kosten</v>
      </c>
      <c r="AE130" s="1"/>
      <c r="AF130" s="12"/>
      <c r="AG130" s="13"/>
      <c r="AH130" s="14"/>
      <c r="AI130" s="93">
        <f>AF130*AG130</f>
        <v>0</v>
      </c>
      <c r="AJ130" s="7"/>
      <c r="AK130" s="15"/>
      <c r="AL130" s="7"/>
      <c r="AM130" s="49"/>
      <c r="AN130" s="71"/>
      <c r="AO130"/>
      <c r="AP130" s="78" t="str">
        <f t="shared" si="74"/>
        <v>Activiteit 5.3, kosten</v>
      </c>
      <c r="AQ130" s="1"/>
      <c r="AR130" s="12"/>
      <c r="AS130" s="13"/>
      <c r="AT130" s="14"/>
      <c r="AU130" s="93">
        <f>AR130*AS130</f>
        <v>0</v>
      </c>
      <c r="AV130" s="7"/>
      <c r="AW130" s="15"/>
      <c r="AX130" s="7"/>
      <c r="AY130" s="49"/>
      <c r="AZ130" s="71"/>
    </row>
    <row r="131" spans="3:52" s="2" customFormat="1" ht="12.75" x14ac:dyDescent="0.2">
      <c r="C131" s="65" t="str">
        <f>'Begroting Totale Project'!C129</f>
        <v>Activiteit 5.4, kosten</v>
      </c>
      <c r="D131" s="109">
        <f t="shared" si="70"/>
        <v>0</v>
      </c>
      <c r="F131" s="78" t="str">
        <f t="shared" si="71"/>
        <v>Activiteit 5.4, kosten</v>
      </c>
      <c r="G131" s="1"/>
      <c r="H131" s="12"/>
      <c r="I131" s="13"/>
      <c r="J131" s="14"/>
      <c r="K131" s="93">
        <f>H131*I131</f>
        <v>0</v>
      </c>
      <c r="L131" s="7"/>
      <c r="M131" s="15"/>
      <c r="N131" s="7"/>
      <c r="O131" s="49"/>
      <c r="P131" s="71"/>
      <c r="R131" s="78" t="str">
        <f t="shared" si="72"/>
        <v>Activiteit 5.4, kosten</v>
      </c>
      <c r="S131" s="1"/>
      <c r="T131" s="12"/>
      <c r="U131" s="13"/>
      <c r="V131" s="14"/>
      <c r="W131" s="93">
        <f>T131*U131</f>
        <v>0</v>
      </c>
      <c r="X131" s="7"/>
      <c r="Y131" s="15"/>
      <c r="Z131" s="7"/>
      <c r="AA131" s="49"/>
      <c r="AB131" s="71"/>
      <c r="AD131" s="78" t="str">
        <f t="shared" si="73"/>
        <v>Activiteit 5.4, kosten</v>
      </c>
      <c r="AE131" s="1"/>
      <c r="AF131" s="12"/>
      <c r="AG131" s="13"/>
      <c r="AH131" s="14"/>
      <c r="AI131" s="93">
        <f>AF131*AG131</f>
        <v>0</v>
      </c>
      <c r="AJ131" s="7"/>
      <c r="AK131" s="15"/>
      <c r="AL131" s="7"/>
      <c r="AM131" s="49"/>
      <c r="AN131" s="71"/>
      <c r="AO131"/>
      <c r="AP131" s="78" t="str">
        <f t="shared" si="74"/>
        <v>Activiteit 5.4, kosten</v>
      </c>
      <c r="AQ131" s="1"/>
      <c r="AR131" s="12"/>
      <c r="AS131" s="13"/>
      <c r="AT131" s="14"/>
      <c r="AU131" s="93">
        <f>AR131*AS131</f>
        <v>0</v>
      </c>
      <c r="AV131" s="7"/>
      <c r="AW131" s="15"/>
      <c r="AX131" s="7"/>
      <c r="AY131" s="49"/>
      <c r="AZ131" s="71"/>
    </row>
    <row r="132" spans="3:52" s="2" customFormat="1" ht="12.75"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ht="12.75"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ht="12.75"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tr">
        <f>$C138</f>
        <v>Deelproject 6</v>
      </c>
      <c r="G138" s="79"/>
      <c r="H138" s="79"/>
      <c r="I138" s="79"/>
      <c r="J138" s="69"/>
      <c r="K138" s="79"/>
      <c r="L138" s="80"/>
      <c r="M138" s="79"/>
      <c r="N138" s="80"/>
      <c r="O138" s="81"/>
      <c r="P138" s="70"/>
      <c r="R138" s="76" t="str">
        <f>$C138</f>
        <v>Deelproject 6</v>
      </c>
      <c r="S138" s="79"/>
      <c r="T138" s="79"/>
      <c r="U138" s="79"/>
      <c r="V138" s="69"/>
      <c r="W138" s="79"/>
      <c r="X138" s="80"/>
      <c r="Y138" s="79"/>
      <c r="Z138" s="80"/>
      <c r="AA138" s="81"/>
      <c r="AB138" s="70"/>
      <c r="AD138" s="76" t="str">
        <f>$C138</f>
        <v>Deelproject 6</v>
      </c>
      <c r="AE138" s="79"/>
      <c r="AF138" s="79"/>
      <c r="AG138" s="79"/>
      <c r="AH138" s="69"/>
      <c r="AI138" s="79"/>
      <c r="AJ138" s="80"/>
      <c r="AK138" s="79"/>
      <c r="AL138" s="80"/>
      <c r="AM138" s="81"/>
      <c r="AN138" s="70"/>
      <c r="AO138"/>
      <c r="AP138" s="76" t="str">
        <f>$C138</f>
        <v>Deelproject 6</v>
      </c>
      <c r="AQ138" s="79"/>
      <c r="AR138" s="79"/>
      <c r="AS138" s="79"/>
      <c r="AT138" s="69"/>
      <c r="AU138" s="79"/>
      <c r="AV138" s="80"/>
      <c r="AW138" s="79"/>
      <c r="AX138" s="80"/>
      <c r="AY138" s="81"/>
      <c r="AZ138" s="70"/>
    </row>
    <row r="139" spans="3:52" s="2" customFormat="1" ht="12.75"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ht="12.75" x14ac:dyDescent="0.2">
      <c r="C140" s="65" t="str">
        <f>'Begroting Totale Project'!C138</f>
        <v>Activiteit 6.1, inzet eigen uren</v>
      </c>
      <c r="D140" s="109">
        <f t="shared" ref="D140:D143" si="75">K140+W140+AI140+AU140</f>
        <v>0</v>
      </c>
      <c r="F140" s="78" t="str">
        <f>$C140</f>
        <v>Activiteit 6.1, inzet eigen uren</v>
      </c>
      <c r="G140" s="1"/>
      <c r="H140" s="12"/>
      <c r="I140" s="13"/>
      <c r="J140" s="14"/>
      <c r="K140" s="93">
        <f>H140*I140</f>
        <v>0</v>
      </c>
      <c r="L140" s="7"/>
      <c r="M140" s="15"/>
      <c r="N140" s="7"/>
      <c r="O140" s="49"/>
      <c r="P140" s="71"/>
      <c r="R140" s="78" t="str">
        <f>$C140</f>
        <v>Activiteit 6.1, inzet eigen uren</v>
      </c>
      <c r="S140" s="1"/>
      <c r="T140" s="12"/>
      <c r="U140" s="13"/>
      <c r="V140" s="14"/>
      <c r="W140" s="93">
        <f>T140*U140</f>
        <v>0</v>
      </c>
      <c r="X140" s="7"/>
      <c r="Y140" s="15"/>
      <c r="Z140" s="7"/>
      <c r="AA140" s="49"/>
      <c r="AB140" s="71"/>
      <c r="AD140" s="78" t="str">
        <f>$C140</f>
        <v>Activiteit 6.1, inzet eigen uren</v>
      </c>
      <c r="AE140" s="1"/>
      <c r="AF140" s="12"/>
      <c r="AG140" s="13"/>
      <c r="AH140" s="14"/>
      <c r="AI140" s="93">
        <f>AF140*AG140</f>
        <v>0</v>
      </c>
      <c r="AJ140" s="7"/>
      <c r="AK140" s="15"/>
      <c r="AL140" s="7"/>
      <c r="AM140" s="49"/>
      <c r="AN140" s="71"/>
      <c r="AO140"/>
      <c r="AP140" s="78" t="str">
        <f>$C140</f>
        <v>Activiteit 6.1, inzet eigen uren</v>
      </c>
      <c r="AQ140" s="1"/>
      <c r="AR140" s="12"/>
      <c r="AS140" s="13"/>
      <c r="AT140" s="14"/>
      <c r="AU140" s="93">
        <f>AR140*AS140</f>
        <v>0</v>
      </c>
      <c r="AV140" s="7"/>
      <c r="AW140" s="15"/>
      <c r="AX140" s="7"/>
      <c r="AY140" s="49"/>
      <c r="AZ140" s="71"/>
    </row>
    <row r="141" spans="3:52" s="2" customFormat="1" ht="12.75" x14ac:dyDescent="0.2">
      <c r="C141" s="65" t="str">
        <f>'Begroting Totale Project'!C139</f>
        <v>Activiteit 6.2, inzet eigen uren</v>
      </c>
      <c r="D141" s="109">
        <f t="shared" si="75"/>
        <v>0</v>
      </c>
      <c r="F141" s="78" t="str">
        <f t="shared" ref="F141:F143" si="76">$C141</f>
        <v>Activiteit 6.2, inzet eigen uren</v>
      </c>
      <c r="G141" s="1"/>
      <c r="H141" s="12"/>
      <c r="I141" s="13"/>
      <c r="J141" s="14"/>
      <c r="K141" s="93">
        <f>H141*I141</f>
        <v>0</v>
      </c>
      <c r="L141" s="7"/>
      <c r="M141" s="15"/>
      <c r="N141" s="7"/>
      <c r="O141" s="49"/>
      <c r="P141" s="71"/>
      <c r="R141" s="78" t="str">
        <f t="shared" ref="R141:R143" si="77">$C141</f>
        <v>Activiteit 6.2, inzet eigen uren</v>
      </c>
      <c r="S141" s="1"/>
      <c r="T141" s="12"/>
      <c r="U141" s="13"/>
      <c r="V141" s="14"/>
      <c r="W141" s="93">
        <f>T141*U141</f>
        <v>0</v>
      </c>
      <c r="X141" s="7"/>
      <c r="Y141" s="15"/>
      <c r="Z141" s="7"/>
      <c r="AA141" s="49"/>
      <c r="AB141" s="71"/>
      <c r="AD141" s="78" t="str">
        <f t="shared" ref="AD141:AD143" si="78">$C141</f>
        <v>Activiteit 6.2, inzet eigen uren</v>
      </c>
      <c r="AE141" s="1"/>
      <c r="AF141" s="12"/>
      <c r="AG141" s="13"/>
      <c r="AH141" s="14"/>
      <c r="AI141" s="93">
        <f>AF141*AG141</f>
        <v>0</v>
      </c>
      <c r="AJ141" s="7"/>
      <c r="AK141" s="15"/>
      <c r="AL141" s="7"/>
      <c r="AM141" s="49"/>
      <c r="AN141" s="71"/>
      <c r="AO141"/>
      <c r="AP141" s="78" t="str">
        <f t="shared" ref="AP141:AP143" si="79">$C141</f>
        <v>Activiteit 6.2, inzet eigen uren</v>
      </c>
      <c r="AQ141" s="1"/>
      <c r="AR141" s="12"/>
      <c r="AS141" s="13"/>
      <c r="AT141" s="14"/>
      <c r="AU141" s="93">
        <f>AR141*AS141</f>
        <v>0</v>
      </c>
      <c r="AV141" s="7"/>
      <c r="AW141" s="15"/>
      <c r="AX141" s="7"/>
      <c r="AY141" s="49"/>
      <c r="AZ141" s="71"/>
    </row>
    <row r="142" spans="3:52" s="2" customFormat="1" ht="12.75" x14ac:dyDescent="0.2">
      <c r="C142" s="65" t="str">
        <f>'Begroting Totale Project'!C140</f>
        <v>Activiteit 6.3, inzet eigen uren</v>
      </c>
      <c r="D142" s="109">
        <f t="shared" si="75"/>
        <v>0</v>
      </c>
      <c r="F142" s="78" t="str">
        <f t="shared" si="76"/>
        <v>Activiteit 6.3, inzet eigen uren</v>
      </c>
      <c r="G142" s="1"/>
      <c r="H142" s="12"/>
      <c r="I142" s="13"/>
      <c r="J142" s="14"/>
      <c r="K142" s="93">
        <f>H142*I142</f>
        <v>0</v>
      </c>
      <c r="L142" s="7"/>
      <c r="M142" s="15"/>
      <c r="N142" s="7"/>
      <c r="O142" s="49"/>
      <c r="P142" s="71"/>
      <c r="R142" s="78" t="str">
        <f t="shared" si="77"/>
        <v>Activiteit 6.3, inzet eigen uren</v>
      </c>
      <c r="S142" s="1"/>
      <c r="T142" s="12"/>
      <c r="U142" s="13"/>
      <c r="V142" s="14"/>
      <c r="W142" s="93">
        <f>T142*U142</f>
        <v>0</v>
      </c>
      <c r="X142" s="7"/>
      <c r="Y142" s="15"/>
      <c r="Z142" s="7"/>
      <c r="AA142" s="49"/>
      <c r="AB142" s="71"/>
      <c r="AD142" s="78" t="str">
        <f t="shared" si="78"/>
        <v>Activiteit 6.3, inzet eigen uren</v>
      </c>
      <c r="AE142" s="1"/>
      <c r="AF142" s="12"/>
      <c r="AG142" s="13"/>
      <c r="AH142" s="14"/>
      <c r="AI142" s="93">
        <f>AF142*AG142</f>
        <v>0</v>
      </c>
      <c r="AJ142" s="7"/>
      <c r="AK142" s="15"/>
      <c r="AL142" s="7"/>
      <c r="AM142" s="49"/>
      <c r="AN142" s="71"/>
      <c r="AO142"/>
      <c r="AP142" s="78" t="str">
        <f t="shared" si="79"/>
        <v>Activiteit 6.3, inzet eigen uren</v>
      </c>
      <c r="AQ142" s="1"/>
      <c r="AR142" s="12"/>
      <c r="AS142" s="13"/>
      <c r="AT142" s="14"/>
      <c r="AU142" s="93">
        <f>AR142*AS142</f>
        <v>0</v>
      </c>
      <c r="AV142" s="7"/>
      <c r="AW142" s="15"/>
      <c r="AX142" s="7"/>
      <c r="AY142" s="49"/>
      <c r="AZ142" s="71"/>
    </row>
    <row r="143" spans="3:52" s="2" customFormat="1" ht="12.75" x14ac:dyDescent="0.2">
      <c r="C143" s="65" t="str">
        <f>'Begroting Totale Project'!C141</f>
        <v>Activiteit 6.4, inzet eigen uren</v>
      </c>
      <c r="D143" s="109">
        <f t="shared" si="75"/>
        <v>0</v>
      </c>
      <c r="F143" s="78" t="str">
        <f t="shared" si="76"/>
        <v>Activiteit 6.4, inzet eigen uren</v>
      </c>
      <c r="G143" s="1"/>
      <c r="H143" s="12"/>
      <c r="I143" s="13"/>
      <c r="J143" s="4"/>
      <c r="K143" s="93">
        <f>H143*I143</f>
        <v>0</v>
      </c>
      <c r="L143" s="7"/>
      <c r="M143" s="15"/>
      <c r="N143" s="7"/>
      <c r="O143" s="49"/>
      <c r="P143" s="71"/>
      <c r="R143" s="78" t="str">
        <f t="shared" si="77"/>
        <v>Activiteit 6.4, inzet eigen uren</v>
      </c>
      <c r="S143" s="1"/>
      <c r="T143" s="12"/>
      <c r="U143" s="13"/>
      <c r="V143" s="4"/>
      <c r="W143" s="93">
        <f>T143*U143</f>
        <v>0</v>
      </c>
      <c r="X143" s="7"/>
      <c r="Y143" s="15"/>
      <c r="Z143" s="7"/>
      <c r="AA143" s="49"/>
      <c r="AB143" s="71"/>
      <c r="AD143" s="78" t="str">
        <f t="shared" si="78"/>
        <v>Activiteit 6.4, inzet eigen uren</v>
      </c>
      <c r="AE143" s="1"/>
      <c r="AF143" s="12"/>
      <c r="AG143" s="13"/>
      <c r="AH143" s="4"/>
      <c r="AI143" s="93">
        <f>AF143*AG143</f>
        <v>0</v>
      </c>
      <c r="AJ143" s="7"/>
      <c r="AK143" s="15"/>
      <c r="AL143" s="7"/>
      <c r="AM143" s="49"/>
      <c r="AN143" s="71"/>
      <c r="AO143"/>
      <c r="AP143" s="78" t="str">
        <f t="shared" si="79"/>
        <v>Activiteit 6.4, inzet eigen uren</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ht="12.75"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ht="12.75"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ht="12.75" x14ac:dyDescent="0.2">
      <c r="C147" s="65" t="str">
        <f>'Begroting Totale Project'!C145</f>
        <v>Activiteit 6.1, inhuur</v>
      </c>
      <c r="D147" s="109">
        <f t="shared" ref="D147:D150" si="80">K147+W147+AI147+AU147</f>
        <v>0</v>
      </c>
      <c r="F147" s="78" t="str">
        <f>$C147</f>
        <v>Activiteit 6.1, inhuur</v>
      </c>
      <c r="G147" s="1"/>
      <c r="H147" s="1"/>
      <c r="I147" s="94"/>
      <c r="J147" s="4"/>
      <c r="K147" s="93">
        <f>H147*I147</f>
        <v>0</v>
      </c>
      <c r="L147" s="7"/>
      <c r="M147" s="15"/>
      <c r="N147" s="7"/>
      <c r="O147" s="49"/>
      <c r="P147" s="71"/>
      <c r="R147" s="78" t="str">
        <f>$C147</f>
        <v>Activiteit 6.1, inhuur</v>
      </c>
      <c r="S147" s="1"/>
      <c r="T147" s="1"/>
      <c r="U147" s="94"/>
      <c r="V147" s="4"/>
      <c r="W147" s="93">
        <f>T147*U147</f>
        <v>0</v>
      </c>
      <c r="X147" s="7"/>
      <c r="Y147" s="15"/>
      <c r="Z147" s="7"/>
      <c r="AA147" s="49"/>
      <c r="AB147" s="71"/>
      <c r="AD147" s="78" t="str">
        <f>$C147</f>
        <v>Activiteit 6.1, inhuur</v>
      </c>
      <c r="AE147" s="1"/>
      <c r="AF147" s="1"/>
      <c r="AG147" s="94"/>
      <c r="AH147" s="4"/>
      <c r="AI147" s="93">
        <f>AF147*AG147</f>
        <v>0</v>
      </c>
      <c r="AJ147" s="7"/>
      <c r="AK147" s="15"/>
      <c r="AL147" s="7"/>
      <c r="AM147" s="49"/>
      <c r="AN147" s="71"/>
      <c r="AO147"/>
      <c r="AP147" s="78" t="str">
        <f>$C147</f>
        <v>Activiteit 6.1, inhuur</v>
      </c>
      <c r="AQ147" s="1"/>
      <c r="AR147" s="1"/>
      <c r="AS147" s="94"/>
      <c r="AT147" s="4"/>
      <c r="AU147" s="93">
        <f>AR147*AS147</f>
        <v>0</v>
      </c>
      <c r="AV147" s="7"/>
      <c r="AW147" s="15"/>
      <c r="AX147" s="7"/>
      <c r="AY147" s="49"/>
      <c r="AZ147" s="71"/>
    </row>
    <row r="148" spans="3:52" s="2" customFormat="1" ht="12.75" x14ac:dyDescent="0.2">
      <c r="C148" s="65" t="str">
        <f>'Begroting Totale Project'!C146</f>
        <v>Activiteit 6.2, inhuur</v>
      </c>
      <c r="D148" s="109">
        <f t="shared" si="80"/>
        <v>0</v>
      </c>
      <c r="F148" s="78" t="str">
        <f t="shared" ref="F148:F150" si="81">$C148</f>
        <v>Activiteit 6.2, inhuur</v>
      </c>
      <c r="G148" s="1"/>
      <c r="H148" s="1"/>
      <c r="I148" s="94"/>
      <c r="J148" s="4"/>
      <c r="K148" s="93">
        <f>H148*I148</f>
        <v>0</v>
      </c>
      <c r="L148" s="7"/>
      <c r="M148" s="15"/>
      <c r="N148" s="7"/>
      <c r="O148" s="49"/>
      <c r="P148" s="71"/>
      <c r="R148" s="78" t="str">
        <f t="shared" ref="R148:R150" si="82">$C148</f>
        <v>Activiteit 6.2, inhuur</v>
      </c>
      <c r="S148" s="1"/>
      <c r="T148" s="1"/>
      <c r="U148" s="94"/>
      <c r="V148" s="4"/>
      <c r="W148" s="93">
        <f>T148*U148</f>
        <v>0</v>
      </c>
      <c r="X148" s="7"/>
      <c r="Y148" s="15"/>
      <c r="Z148" s="7"/>
      <c r="AA148" s="49"/>
      <c r="AB148" s="71"/>
      <c r="AD148" s="78" t="str">
        <f t="shared" ref="AD148:AD150" si="83">$C148</f>
        <v>Activiteit 6.2, inhuur</v>
      </c>
      <c r="AE148" s="1"/>
      <c r="AF148" s="1"/>
      <c r="AG148" s="94"/>
      <c r="AH148" s="4"/>
      <c r="AI148" s="93">
        <f>AF148*AG148</f>
        <v>0</v>
      </c>
      <c r="AJ148" s="7"/>
      <c r="AK148" s="15"/>
      <c r="AL148" s="7"/>
      <c r="AM148" s="49"/>
      <c r="AN148" s="71"/>
      <c r="AO148"/>
      <c r="AP148" s="78" t="str">
        <f t="shared" ref="AP148:AP150" si="84">$C148</f>
        <v>Activiteit 6.2, inhuur</v>
      </c>
      <c r="AQ148" s="1"/>
      <c r="AR148" s="1"/>
      <c r="AS148" s="94"/>
      <c r="AT148" s="4"/>
      <c r="AU148" s="93">
        <f>AR148*AS148</f>
        <v>0</v>
      </c>
      <c r="AV148" s="7"/>
      <c r="AW148" s="15"/>
      <c r="AX148" s="7"/>
      <c r="AY148" s="49"/>
      <c r="AZ148" s="71"/>
    </row>
    <row r="149" spans="3:52" s="2" customFormat="1" ht="12.75" x14ac:dyDescent="0.2">
      <c r="C149" s="65" t="str">
        <f>'Begroting Totale Project'!C147</f>
        <v>Activiteit 6.3, inhuur</v>
      </c>
      <c r="D149" s="109">
        <f t="shared" si="80"/>
        <v>0</v>
      </c>
      <c r="F149" s="78" t="str">
        <f t="shared" si="81"/>
        <v>Activiteit 6.3, inhuur</v>
      </c>
      <c r="G149" s="1"/>
      <c r="H149" s="1"/>
      <c r="I149" s="94"/>
      <c r="J149" s="4"/>
      <c r="K149" s="93">
        <f>H149*I149</f>
        <v>0</v>
      </c>
      <c r="L149" s="7"/>
      <c r="M149" s="15"/>
      <c r="N149" s="7"/>
      <c r="O149" s="49"/>
      <c r="P149" s="71"/>
      <c r="R149" s="78" t="str">
        <f t="shared" si="82"/>
        <v>Activiteit 6.3, inhuur</v>
      </c>
      <c r="S149" s="1"/>
      <c r="T149" s="1"/>
      <c r="U149" s="94"/>
      <c r="V149" s="4"/>
      <c r="W149" s="93">
        <f>T149*U149</f>
        <v>0</v>
      </c>
      <c r="X149" s="7"/>
      <c r="Y149" s="15"/>
      <c r="Z149" s="7"/>
      <c r="AA149" s="49"/>
      <c r="AB149" s="71"/>
      <c r="AD149" s="78" t="str">
        <f t="shared" si="83"/>
        <v>Activiteit 6.3, inhuur</v>
      </c>
      <c r="AE149" s="1"/>
      <c r="AF149" s="1"/>
      <c r="AG149" s="94"/>
      <c r="AH149" s="4"/>
      <c r="AI149" s="93">
        <f>AF149*AG149</f>
        <v>0</v>
      </c>
      <c r="AJ149" s="7"/>
      <c r="AK149" s="15"/>
      <c r="AL149" s="7"/>
      <c r="AM149" s="49"/>
      <c r="AN149" s="71"/>
      <c r="AO149"/>
      <c r="AP149" s="78" t="str">
        <f t="shared" si="84"/>
        <v>Activiteit 6.3, inhuur</v>
      </c>
      <c r="AQ149" s="1"/>
      <c r="AR149" s="1"/>
      <c r="AS149" s="94"/>
      <c r="AT149" s="4"/>
      <c r="AU149" s="93">
        <f>AR149*AS149</f>
        <v>0</v>
      </c>
      <c r="AV149" s="7"/>
      <c r="AW149" s="15"/>
      <c r="AX149" s="7"/>
      <c r="AY149" s="49"/>
      <c r="AZ149" s="71"/>
    </row>
    <row r="150" spans="3:52" s="2" customFormat="1" ht="12.75" x14ac:dyDescent="0.2">
      <c r="C150" s="65" t="str">
        <f>'Begroting Totale Project'!C148</f>
        <v>Activiteit 6.4, inhuur</v>
      </c>
      <c r="D150" s="109">
        <f t="shared" si="80"/>
        <v>0</v>
      </c>
      <c r="F150" s="78" t="str">
        <f t="shared" si="81"/>
        <v>Activiteit 6.4, inhuur</v>
      </c>
      <c r="G150" s="1"/>
      <c r="H150" s="1"/>
      <c r="I150" s="94"/>
      <c r="J150" s="4"/>
      <c r="K150" s="93">
        <f>H150*I150</f>
        <v>0</v>
      </c>
      <c r="L150" s="7"/>
      <c r="M150" s="15"/>
      <c r="N150" s="7"/>
      <c r="O150" s="49"/>
      <c r="P150" s="71"/>
      <c r="R150" s="78" t="str">
        <f t="shared" si="82"/>
        <v>Activiteit 6.4, inhuur</v>
      </c>
      <c r="S150" s="1"/>
      <c r="T150" s="1"/>
      <c r="U150" s="94"/>
      <c r="V150" s="4"/>
      <c r="W150" s="93">
        <f>T150*U150</f>
        <v>0</v>
      </c>
      <c r="X150" s="7"/>
      <c r="Y150" s="15"/>
      <c r="Z150" s="7"/>
      <c r="AA150" s="49"/>
      <c r="AB150" s="71"/>
      <c r="AD150" s="78" t="str">
        <f t="shared" si="83"/>
        <v>Activiteit 6.4, inhuur</v>
      </c>
      <c r="AE150" s="1"/>
      <c r="AF150" s="1"/>
      <c r="AG150" s="94"/>
      <c r="AH150" s="4"/>
      <c r="AI150" s="93">
        <f>AF150*AG150</f>
        <v>0</v>
      </c>
      <c r="AJ150" s="7"/>
      <c r="AK150" s="15"/>
      <c r="AL150" s="7"/>
      <c r="AM150" s="49"/>
      <c r="AN150" s="71"/>
      <c r="AO150"/>
      <c r="AP150" s="78" t="str">
        <f t="shared" si="84"/>
        <v>Activiteit 6.4, inhuur</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ht="12.75"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ht="12.75"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ht="12.75" x14ac:dyDescent="0.2">
      <c r="C154" s="65" t="str">
        <f>'Begroting Totale Project'!C152</f>
        <v>Activiteit 6.1, kosten</v>
      </c>
      <c r="D154" s="109">
        <f t="shared" ref="D154:D157" si="85">K154+W154+AI154+AU154</f>
        <v>0</v>
      </c>
      <c r="F154" s="78" t="str">
        <f>$C154</f>
        <v>Activiteit 6.1, kosten</v>
      </c>
      <c r="G154" s="1"/>
      <c r="H154" s="12"/>
      <c r="I154" s="13"/>
      <c r="J154" s="14"/>
      <c r="K154" s="93">
        <f>H154*I154</f>
        <v>0</v>
      </c>
      <c r="L154" s="7"/>
      <c r="M154" s="15"/>
      <c r="N154" s="7"/>
      <c r="O154" s="49"/>
      <c r="P154" s="71"/>
      <c r="R154" s="78" t="str">
        <f>$C154</f>
        <v>Activiteit 6.1, kosten</v>
      </c>
      <c r="S154" s="1"/>
      <c r="T154" s="12"/>
      <c r="U154" s="13"/>
      <c r="V154" s="14"/>
      <c r="W154" s="93">
        <f>T154*U154</f>
        <v>0</v>
      </c>
      <c r="X154" s="7"/>
      <c r="Y154" s="15"/>
      <c r="Z154" s="7"/>
      <c r="AA154" s="49"/>
      <c r="AB154" s="71"/>
      <c r="AD154" s="78" t="str">
        <f>$C154</f>
        <v>Activiteit 6.1, kosten</v>
      </c>
      <c r="AE154" s="1"/>
      <c r="AF154" s="12"/>
      <c r="AG154" s="13"/>
      <c r="AH154" s="14"/>
      <c r="AI154" s="93">
        <f>AF154*AG154</f>
        <v>0</v>
      </c>
      <c r="AJ154" s="7"/>
      <c r="AK154" s="15"/>
      <c r="AL154" s="7"/>
      <c r="AM154" s="49"/>
      <c r="AN154" s="71"/>
      <c r="AO154"/>
      <c r="AP154" s="78" t="str">
        <f>$C154</f>
        <v>Activiteit 6.1, kosten</v>
      </c>
      <c r="AQ154" s="1"/>
      <c r="AR154" s="12"/>
      <c r="AS154" s="13"/>
      <c r="AT154" s="14"/>
      <c r="AU154" s="93">
        <f>AR154*AS154</f>
        <v>0</v>
      </c>
      <c r="AV154" s="7"/>
      <c r="AW154" s="15"/>
      <c r="AX154" s="7"/>
      <c r="AY154" s="49"/>
      <c r="AZ154" s="71"/>
    </row>
    <row r="155" spans="3:52" s="2" customFormat="1" ht="12.75" x14ac:dyDescent="0.2">
      <c r="C155" s="65" t="str">
        <f>'Begroting Totale Project'!C153</f>
        <v>Activiteit 6.2, kosten</v>
      </c>
      <c r="D155" s="109">
        <f t="shared" si="85"/>
        <v>0</v>
      </c>
      <c r="F155" s="78" t="str">
        <f t="shared" ref="F155:F157" si="86">$C155</f>
        <v>Activiteit 6.2, kosten</v>
      </c>
      <c r="G155" s="1"/>
      <c r="H155" s="12"/>
      <c r="I155" s="13"/>
      <c r="J155" s="14"/>
      <c r="K155" s="93">
        <f>H155*I155</f>
        <v>0</v>
      </c>
      <c r="L155" s="7"/>
      <c r="M155" s="15"/>
      <c r="N155" s="7"/>
      <c r="O155" s="49"/>
      <c r="P155" s="71"/>
      <c r="R155" s="78" t="str">
        <f t="shared" ref="R155:R157" si="87">$C155</f>
        <v>Activiteit 6.2, kosten</v>
      </c>
      <c r="S155" s="1"/>
      <c r="T155" s="12"/>
      <c r="U155" s="13"/>
      <c r="V155" s="14"/>
      <c r="W155" s="93">
        <f>T155*U155</f>
        <v>0</v>
      </c>
      <c r="X155" s="7"/>
      <c r="Y155" s="15"/>
      <c r="Z155" s="7"/>
      <c r="AA155" s="49"/>
      <c r="AB155" s="71"/>
      <c r="AD155" s="78" t="str">
        <f t="shared" ref="AD155:AD157" si="88">$C155</f>
        <v>Activiteit 6.2, kosten</v>
      </c>
      <c r="AE155" s="1"/>
      <c r="AF155" s="12"/>
      <c r="AG155" s="13"/>
      <c r="AH155" s="14"/>
      <c r="AI155" s="93">
        <f>AF155*AG155</f>
        <v>0</v>
      </c>
      <c r="AJ155" s="7"/>
      <c r="AK155" s="15"/>
      <c r="AL155" s="7"/>
      <c r="AM155" s="49"/>
      <c r="AN155" s="71"/>
      <c r="AO155"/>
      <c r="AP155" s="78" t="str">
        <f t="shared" ref="AP155:AP157" si="89">$C155</f>
        <v>Activiteit 6.2, kosten</v>
      </c>
      <c r="AQ155" s="1"/>
      <c r="AR155" s="12"/>
      <c r="AS155" s="13"/>
      <c r="AT155" s="14"/>
      <c r="AU155" s="93">
        <f>AR155*AS155</f>
        <v>0</v>
      </c>
      <c r="AV155" s="7"/>
      <c r="AW155" s="15"/>
      <c r="AX155" s="7"/>
      <c r="AY155" s="49"/>
      <c r="AZ155" s="71"/>
    </row>
    <row r="156" spans="3:52" s="2" customFormat="1" ht="12.75" x14ac:dyDescent="0.2">
      <c r="C156" s="65" t="str">
        <f>'Begroting Totale Project'!C154</f>
        <v>Activiteit 6.3, kosten</v>
      </c>
      <c r="D156" s="109">
        <f t="shared" si="85"/>
        <v>0</v>
      </c>
      <c r="F156" s="78" t="str">
        <f t="shared" si="86"/>
        <v>Activiteit 6.3, kosten</v>
      </c>
      <c r="G156" s="1"/>
      <c r="H156" s="12"/>
      <c r="I156" s="13"/>
      <c r="J156" s="14"/>
      <c r="K156" s="93">
        <f>H156*I156</f>
        <v>0</v>
      </c>
      <c r="L156" s="7"/>
      <c r="M156" s="15"/>
      <c r="N156" s="7"/>
      <c r="O156" s="49"/>
      <c r="P156" s="71"/>
      <c r="R156" s="78" t="str">
        <f t="shared" si="87"/>
        <v>Activiteit 6.3, kosten</v>
      </c>
      <c r="S156" s="1"/>
      <c r="T156" s="12"/>
      <c r="U156" s="13"/>
      <c r="V156" s="14"/>
      <c r="W156" s="93">
        <f>T156*U156</f>
        <v>0</v>
      </c>
      <c r="X156" s="7"/>
      <c r="Y156" s="15"/>
      <c r="Z156" s="7"/>
      <c r="AA156" s="49"/>
      <c r="AB156" s="71"/>
      <c r="AD156" s="78" t="str">
        <f t="shared" si="88"/>
        <v>Activiteit 6.3, kosten</v>
      </c>
      <c r="AE156" s="1"/>
      <c r="AF156" s="12"/>
      <c r="AG156" s="13"/>
      <c r="AH156" s="14"/>
      <c r="AI156" s="93">
        <f>AF156*AG156</f>
        <v>0</v>
      </c>
      <c r="AJ156" s="7"/>
      <c r="AK156" s="15"/>
      <c r="AL156" s="7"/>
      <c r="AM156" s="49"/>
      <c r="AN156" s="71"/>
      <c r="AO156"/>
      <c r="AP156" s="78" t="str">
        <f t="shared" si="89"/>
        <v>Activiteit 6.3, kosten</v>
      </c>
      <c r="AQ156" s="1"/>
      <c r="AR156" s="12"/>
      <c r="AS156" s="13"/>
      <c r="AT156" s="14"/>
      <c r="AU156" s="93">
        <f>AR156*AS156</f>
        <v>0</v>
      </c>
      <c r="AV156" s="7"/>
      <c r="AW156" s="15"/>
      <c r="AX156" s="7"/>
      <c r="AY156" s="49"/>
      <c r="AZ156" s="71"/>
    </row>
    <row r="157" spans="3:52" s="2" customFormat="1" ht="12.75" x14ac:dyDescent="0.2">
      <c r="C157" s="65" t="str">
        <f>'Begroting Totale Project'!C155</f>
        <v>Activiteit 6.4, kosten</v>
      </c>
      <c r="D157" s="109">
        <f t="shared" si="85"/>
        <v>0</v>
      </c>
      <c r="F157" s="78" t="str">
        <f t="shared" si="86"/>
        <v>Activiteit 6.4, kosten</v>
      </c>
      <c r="G157" s="1"/>
      <c r="H157" s="12"/>
      <c r="I157" s="13"/>
      <c r="J157" s="14"/>
      <c r="K157" s="93">
        <f>H157*I157</f>
        <v>0</v>
      </c>
      <c r="L157" s="7"/>
      <c r="M157" s="15"/>
      <c r="N157" s="7"/>
      <c r="O157" s="49"/>
      <c r="P157" s="71"/>
      <c r="R157" s="78" t="str">
        <f t="shared" si="87"/>
        <v>Activiteit 6.4, kosten</v>
      </c>
      <c r="S157" s="1"/>
      <c r="T157" s="12"/>
      <c r="U157" s="13"/>
      <c r="V157" s="14"/>
      <c r="W157" s="93">
        <f>T157*U157</f>
        <v>0</v>
      </c>
      <c r="X157" s="7"/>
      <c r="Y157" s="15"/>
      <c r="Z157" s="7"/>
      <c r="AA157" s="49"/>
      <c r="AB157" s="71"/>
      <c r="AD157" s="78" t="str">
        <f t="shared" si="88"/>
        <v>Activiteit 6.4, kosten</v>
      </c>
      <c r="AE157" s="1"/>
      <c r="AF157" s="12"/>
      <c r="AG157" s="13"/>
      <c r="AH157" s="14"/>
      <c r="AI157" s="93">
        <f>AF157*AG157</f>
        <v>0</v>
      </c>
      <c r="AJ157" s="7"/>
      <c r="AK157" s="15"/>
      <c r="AL157" s="7"/>
      <c r="AM157" s="49"/>
      <c r="AN157" s="71"/>
      <c r="AO157"/>
      <c r="AP157" s="78" t="str">
        <f t="shared" si="89"/>
        <v>Activiteit 6.4, kosten</v>
      </c>
      <c r="AQ157" s="1"/>
      <c r="AR157" s="12"/>
      <c r="AS157" s="13"/>
      <c r="AT157" s="14"/>
      <c r="AU157" s="93">
        <f>AR157*AS157</f>
        <v>0</v>
      </c>
      <c r="AV157" s="7"/>
      <c r="AW157" s="15"/>
      <c r="AX157" s="7"/>
      <c r="AY157" s="49"/>
      <c r="AZ157" s="71"/>
    </row>
    <row r="158" spans="3:52" s="2" customFormat="1" ht="12.75"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ht="12.75"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ht="12.75"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tr">
        <f>$C164</f>
        <v>Deelproject 7</v>
      </c>
      <c r="G164" s="79"/>
      <c r="H164" s="79"/>
      <c r="I164" s="79"/>
      <c r="J164" s="69"/>
      <c r="K164" s="79"/>
      <c r="L164" s="80"/>
      <c r="M164" s="79"/>
      <c r="N164" s="80"/>
      <c r="O164" s="81"/>
      <c r="P164" s="70"/>
      <c r="R164" s="76" t="str">
        <f>$C164</f>
        <v>Deelproject 7</v>
      </c>
      <c r="S164" s="79"/>
      <c r="T164" s="79"/>
      <c r="U164" s="79"/>
      <c r="V164" s="69"/>
      <c r="W164" s="79"/>
      <c r="X164" s="80"/>
      <c r="Y164" s="79"/>
      <c r="Z164" s="80"/>
      <c r="AA164" s="81"/>
      <c r="AB164" s="70"/>
      <c r="AD164" s="76" t="str">
        <f>$C164</f>
        <v>Deelproject 7</v>
      </c>
      <c r="AE164" s="79"/>
      <c r="AF164" s="79"/>
      <c r="AG164" s="79"/>
      <c r="AH164" s="69"/>
      <c r="AI164" s="79"/>
      <c r="AJ164" s="80"/>
      <c r="AK164" s="79"/>
      <c r="AL164" s="80"/>
      <c r="AM164" s="81"/>
      <c r="AN164" s="70"/>
      <c r="AO164"/>
      <c r="AP164" s="76" t="str">
        <f>$C164</f>
        <v>Deelproject 7</v>
      </c>
      <c r="AQ164" s="79"/>
      <c r="AR164" s="79"/>
      <c r="AS164" s="79"/>
      <c r="AT164" s="69"/>
      <c r="AU164" s="79"/>
      <c r="AV164" s="80"/>
      <c r="AW164" s="79"/>
      <c r="AX164" s="80"/>
      <c r="AY164" s="81"/>
      <c r="AZ164" s="70"/>
    </row>
    <row r="165" spans="3:52" s="2" customFormat="1" ht="12.75"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ht="12.75" x14ac:dyDescent="0.2">
      <c r="C166" s="65" t="str">
        <f>'Begroting Totale Project'!C164</f>
        <v>Activiteit 7.1, inzet eigen uren</v>
      </c>
      <c r="D166" s="109">
        <f t="shared" ref="D166:D169" si="90">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ht="12.75" x14ac:dyDescent="0.2">
      <c r="C167" s="65" t="str">
        <f>'Begroting Totale Project'!C165</f>
        <v>Activiteit 7.2, inzet eigen uren</v>
      </c>
      <c r="D167" s="109">
        <f t="shared" si="90"/>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ht="12.75" x14ac:dyDescent="0.2">
      <c r="C168" s="65" t="str">
        <f>'Begroting Totale Project'!C166</f>
        <v>Activiteit 7.3, inzet eigen uren</v>
      </c>
      <c r="D168" s="109">
        <f t="shared" si="90"/>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ht="12.75" x14ac:dyDescent="0.2">
      <c r="C169" s="65" t="str">
        <f>'Begroting Totale Project'!C167</f>
        <v>Activiteit 7.4, inzet eigen uren</v>
      </c>
      <c r="D169" s="109">
        <f t="shared" si="90"/>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ht="12.75"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ht="12.75"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ht="12.75" x14ac:dyDescent="0.2">
      <c r="C173" s="65" t="str">
        <f>'Begroting Totale Project'!C171</f>
        <v>Activiteit 7.1, inhuur</v>
      </c>
      <c r="D173" s="109">
        <f t="shared" ref="D173:D176" si="91">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ht="12.75" x14ac:dyDescent="0.2">
      <c r="C174" s="65" t="str">
        <f>'Begroting Totale Project'!C172</f>
        <v>Activiteit 7.2, inhuur</v>
      </c>
      <c r="D174" s="109">
        <f t="shared" si="91"/>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ht="12.75" x14ac:dyDescent="0.2">
      <c r="C175" s="65" t="str">
        <f>'Begroting Totale Project'!C173</f>
        <v>Activiteit 7.3, inhuur</v>
      </c>
      <c r="D175" s="109">
        <f t="shared" si="91"/>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ht="12.75" x14ac:dyDescent="0.2">
      <c r="C176" s="65" t="str">
        <f>'Begroting Totale Project'!C174</f>
        <v>Activiteit 7.4, inhuur</v>
      </c>
      <c r="D176" s="109">
        <f t="shared" si="91"/>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ht="12.75"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ht="12.75"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ht="12.75" x14ac:dyDescent="0.2">
      <c r="C180" s="65" t="str">
        <f>'Begroting Totale Project'!C178</f>
        <v>Activiteit 7.1, kosten</v>
      </c>
      <c r="D180" s="109">
        <f t="shared" ref="D180:D183" si="92">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ht="12.75" x14ac:dyDescent="0.2">
      <c r="C181" s="65" t="str">
        <f>'Begroting Totale Project'!C179</f>
        <v>Activiteit 7.2, kosten</v>
      </c>
      <c r="D181" s="109">
        <f t="shared" si="92"/>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ht="12.75" x14ac:dyDescent="0.2">
      <c r="C182" s="65" t="str">
        <f>'Begroting Totale Project'!C180</f>
        <v>Activiteit 7.3, kosten</v>
      </c>
      <c r="D182" s="109">
        <f t="shared" si="92"/>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ht="12.75" x14ac:dyDescent="0.2">
      <c r="C183" s="65" t="str">
        <f>'Begroting Totale Project'!C181</f>
        <v>Activiteit 7.4, kosten</v>
      </c>
      <c r="D183" s="109">
        <f t="shared" si="92"/>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ht="12.75"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ht="12.75"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ht="12.75"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tr">
        <f>$C190</f>
        <v>Deelproject 8</v>
      </c>
      <c r="G190" s="79"/>
      <c r="H190" s="79"/>
      <c r="I190" s="79"/>
      <c r="J190" s="69"/>
      <c r="K190" s="79"/>
      <c r="L190" s="80"/>
      <c r="M190" s="79"/>
      <c r="N190" s="80"/>
      <c r="O190" s="81"/>
      <c r="P190" s="70"/>
      <c r="R190" s="76" t="str">
        <f>$C190</f>
        <v>Deelproject 8</v>
      </c>
      <c r="S190" s="79"/>
      <c r="T190" s="79"/>
      <c r="U190" s="79"/>
      <c r="V190" s="69"/>
      <c r="W190" s="79"/>
      <c r="X190" s="80"/>
      <c r="Y190" s="79"/>
      <c r="Z190" s="80"/>
      <c r="AA190" s="81"/>
      <c r="AB190" s="70"/>
      <c r="AD190" s="76" t="str">
        <f>$C190</f>
        <v>Deelproject 8</v>
      </c>
      <c r="AE190" s="79"/>
      <c r="AF190" s="79"/>
      <c r="AG190" s="79"/>
      <c r="AH190" s="69"/>
      <c r="AI190" s="79"/>
      <c r="AJ190" s="80"/>
      <c r="AK190" s="79"/>
      <c r="AL190" s="80"/>
      <c r="AM190" s="81"/>
      <c r="AN190" s="70"/>
      <c r="AO190"/>
      <c r="AP190" s="76" t="str">
        <f>$C190</f>
        <v>Deelproject 8</v>
      </c>
      <c r="AQ190" s="79"/>
      <c r="AR190" s="79"/>
      <c r="AS190" s="79"/>
      <c r="AT190" s="69"/>
      <c r="AU190" s="79"/>
      <c r="AV190" s="80"/>
      <c r="AW190" s="79"/>
      <c r="AX190" s="80"/>
      <c r="AY190" s="81"/>
      <c r="AZ190" s="70"/>
    </row>
    <row r="191" spans="3:52" s="2" customFormat="1" ht="12.75"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ht="12.75" x14ac:dyDescent="0.2">
      <c r="C192" s="65" t="str">
        <f>'Begroting Totale Project'!C190</f>
        <v>Activiteit 8.1, inzet eigen uren</v>
      </c>
      <c r="D192" s="109">
        <f t="shared" ref="D192:D195" si="93">K192+W192+AI192+AU192</f>
        <v>0</v>
      </c>
      <c r="F192" s="78" t="str">
        <f>$C192</f>
        <v>Activiteit 8.1, inzet eigen uren</v>
      </c>
      <c r="G192" s="1"/>
      <c r="H192" s="12"/>
      <c r="I192" s="13"/>
      <c r="J192" s="14"/>
      <c r="K192" s="93">
        <f>H192*I192</f>
        <v>0</v>
      </c>
      <c r="L192" s="7"/>
      <c r="M192" s="15"/>
      <c r="N192" s="7"/>
      <c r="O192" s="49"/>
      <c r="P192" s="71"/>
      <c r="R192" s="78" t="str">
        <f>$C192</f>
        <v>Activiteit 8.1, inzet eigen uren</v>
      </c>
      <c r="S192" s="1"/>
      <c r="T192" s="12"/>
      <c r="U192" s="13"/>
      <c r="V192" s="14"/>
      <c r="W192" s="93">
        <f>T192*U192</f>
        <v>0</v>
      </c>
      <c r="X192" s="7"/>
      <c r="Y192" s="15"/>
      <c r="Z192" s="7"/>
      <c r="AA192" s="49"/>
      <c r="AB192" s="71"/>
      <c r="AD192" s="78" t="str">
        <f>$C192</f>
        <v>Activiteit 8.1, inzet eigen uren</v>
      </c>
      <c r="AE192" s="1"/>
      <c r="AF192" s="12"/>
      <c r="AG192" s="13"/>
      <c r="AH192" s="14"/>
      <c r="AI192" s="93">
        <f>AF192*AG192</f>
        <v>0</v>
      </c>
      <c r="AJ192" s="7"/>
      <c r="AK192" s="15"/>
      <c r="AL192" s="7"/>
      <c r="AM192" s="49"/>
      <c r="AN192" s="71"/>
      <c r="AO192"/>
      <c r="AP192" s="78" t="str">
        <f>$C192</f>
        <v>Activiteit 8.1, inzet eigen uren</v>
      </c>
      <c r="AQ192" s="1"/>
      <c r="AR192" s="12"/>
      <c r="AS192" s="13"/>
      <c r="AT192" s="14"/>
      <c r="AU192" s="93">
        <f>AR192*AS192</f>
        <v>0</v>
      </c>
      <c r="AV192" s="7"/>
      <c r="AW192" s="15"/>
      <c r="AX192" s="7"/>
      <c r="AY192" s="49"/>
      <c r="AZ192" s="71"/>
    </row>
    <row r="193" spans="3:52" s="2" customFormat="1" ht="12.75" x14ac:dyDescent="0.2">
      <c r="C193" s="65" t="str">
        <f>'Begroting Totale Project'!C191</f>
        <v>Activiteit 8.2, inzet eigen uren</v>
      </c>
      <c r="D193" s="109">
        <f t="shared" si="93"/>
        <v>0</v>
      </c>
      <c r="F193" s="78" t="str">
        <f t="shared" ref="F193:F195" si="94">$C193</f>
        <v>Activiteit 8.2, inzet eigen uren</v>
      </c>
      <c r="G193" s="1"/>
      <c r="H193" s="12"/>
      <c r="I193" s="13"/>
      <c r="J193" s="14"/>
      <c r="K193" s="93">
        <f>H193*I193</f>
        <v>0</v>
      </c>
      <c r="L193" s="7"/>
      <c r="M193" s="15"/>
      <c r="N193" s="7"/>
      <c r="O193" s="49"/>
      <c r="P193" s="71"/>
      <c r="R193" s="78" t="str">
        <f t="shared" ref="R193:R195" si="95">$C193</f>
        <v>Activiteit 8.2, inzet eigen uren</v>
      </c>
      <c r="S193" s="1"/>
      <c r="T193" s="12"/>
      <c r="U193" s="13"/>
      <c r="V193" s="14"/>
      <c r="W193" s="93">
        <f>T193*U193</f>
        <v>0</v>
      </c>
      <c r="X193" s="7"/>
      <c r="Y193" s="15"/>
      <c r="Z193" s="7"/>
      <c r="AA193" s="49"/>
      <c r="AB193" s="71"/>
      <c r="AD193" s="78" t="str">
        <f t="shared" ref="AD193:AD195" si="96">$C193</f>
        <v>Activiteit 8.2, inzet eigen uren</v>
      </c>
      <c r="AE193" s="1"/>
      <c r="AF193" s="12"/>
      <c r="AG193" s="13"/>
      <c r="AH193" s="14"/>
      <c r="AI193" s="93">
        <f>AF193*AG193</f>
        <v>0</v>
      </c>
      <c r="AJ193" s="7"/>
      <c r="AK193" s="15"/>
      <c r="AL193" s="7"/>
      <c r="AM193" s="49"/>
      <c r="AN193" s="71"/>
      <c r="AO193"/>
      <c r="AP193" s="78" t="str">
        <f t="shared" ref="AP193:AP195" si="97">$C193</f>
        <v>Activiteit 8.2, inzet eigen uren</v>
      </c>
      <c r="AQ193" s="1"/>
      <c r="AR193" s="12"/>
      <c r="AS193" s="13"/>
      <c r="AT193" s="14"/>
      <c r="AU193" s="93">
        <f>AR193*AS193</f>
        <v>0</v>
      </c>
      <c r="AV193" s="7"/>
      <c r="AW193" s="15"/>
      <c r="AX193" s="7"/>
      <c r="AY193" s="49"/>
      <c r="AZ193" s="71"/>
    </row>
    <row r="194" spans="3:52" s="2" customFormat="1" ht="12.75" x14ac:dyDescent="0.2">
      <c r="C194" s="65" t="str">
        <f>'Begroting Totale Project'!C192</f>
        <v>Activiteit 8.3, inzet eigen uren</v>
      </c>
      <c r="D194" s="109">
        <f t="shared" si="93"/>
        <v>0</v>
      </c>
      <c r="F194" s="78" t="str">
        <f t="shared" si="94"/>
        <v>Activiteit 8.3, inzet eigen uren</v>
      </c>
      <c r="G194" s="1"/>
      <c r="H194" s="12"/>
      <c r="I194" s="13"/>
      <c r="J194" s="14"/>
      <c r="K194" s="93">
        <f>H194*I194</f>
        <v>0</v>
      </c>
      <c r="L194" s="7"/>
      <c r="M194" s="15"/>
      <c r="N194" s="7"/>
      <c r="O194" s="49"/>
      <c r="P194" s="71"/>
      <c r="R194" s="78" t="str">
        <f t="shared" si="95"/>
        <v>Activiteit 8.3, inzet eigen uren</v>
      </c>
      <c r="S194" s="1"/>
      <c r="T194" s="12"/>
      <c r="U194" s="13"/>
      <c r="V194" s="14"/>
      <c r="W194" s="93">
        <f>T194*U194</f>
        <v>0</v>
      </c>
      <c r="X194" s="7"/>
      <c r="Y194" s="15"/>
      <c r="Z194" s="7"/>
      <c r="AA194" s="49"/>
      <c r="AB194" s="71"/>
      <c r="AD194" s="78" t="str">
        <f t="shared" si="96"/>
        <v>Activiteit 8.3, inzet eigen uren</v>
      </c>
      <c r="AE194" s="1"/>
      <c r="AF194" s="12"/>
      <c r="AG194" s="13"/>
      <c r="AH194" s="14"/>
      <c r="AI194" s="93">
        <f>AF194*AG194</f>
        <v>0</v>
      </c>
      <c r="AJ194" s="7"/>
      <c r="AK194" s="15"/>
      <c r="AL194" s="7"/>
      <c r="AM194" s="49"/>
      <c r="AN194" s="71"/>
      <c r="AO194"/>
      <c r="AP194" s="78" t="str">
        <f t="shared" si="97"/>
        <v>Activiteit 8.3, inzet eigen uren</v>
      </c>
      <c r="AQ194" s="1"/>
      <c r="AR194" s="12"/>
      <c r="AS194" s="13"/>
      <c r="AT194" s="14"/>
      <c r="AU194" s="93">
        <f>AR194*AS194</f>
        <v>0</v>
      </c>
      <c r="AV194" s="7"/>
      <c r="AW194" s="15"/>
      <c r="AX194" s="7"/>
      <c r="AY194" s="49"/>
      <c r="AZ194" s="71"/>
    </row>
    <row r="195" spans="3:52" s="2" customFormat="1" ht="12.75" x14ac:dyDescent="0.2">
      <c r="C195" s="65" t="str">
        <f>'Begroting Totale Project'!C193</f>
        <v>Activiteit 8.4, inzet eigen uren</v>
      </c>
      <c r="D195" s="109">
        <f t="shared" si="93"/>
        <v>0</v>
      </c>
      <c r="F195" s="78" t="str">
        <f t="shared" si="94"/>
        <v>Activiteit 8.4, inzet eigen uren</v>
      </c>
      <c r="G195" s="1"/>
      <c r="H195" s="12"/>
      <c r="I195" s="13"/>
      <c r="J195" s="4"/>
      <c r="K195" s="93">
        <f>H195*I195</f>
        <v>0</v>
      </c>
      <c r="L195" s="7"/>
      <c r="M195" s="15"/>
      <c r="N195" s="7"/>
      <c r="O195" s="49"/>
      <c r="P195" s="71"/>
      <c r="R195" s="78" t="str">
        <f t="shared" si="95"/>
        <v>Activiteit 8.4, inzet eigen uren</v>
      </c>
      <c r="S195" s="1"/>
      <c r="T195" s="12"/>
      <c r="U195" s="13"/>
      <c r="V195" s="4"/>
      <c r="W195" s="93">
        <f>T195*U195</f>
        <v>0</v>
      </c>
      <c r="X195" s="7"/>
      <c r="Y195" s="15"/>
      <c r="Z195" s="7"/>
      <c r="AA195" s="49"/>
      <c r="AB195" s="71"/>
      <c r="AD195" s="78" t="str">
        <f t="shared" si="96"/>
        <v>Activiteit 8.4, inzet eigen uren</v>
      </c>
      <c r="AE195" s="1"/>
      <c r="AF195" s="12"/>
      <c r="AG195" s="13"/>
      <c r="AH195" s="4"/>
      <c r="AI195" s="93">
        <f>AF195*AG195</f>
        <v>0</v>
      </c>
      <c r="AJ195" s="7"/>
      <c r="AK195" s="15"/>
      <c r="AL195" s="7"/>
      <c r="AM195" s="49"/>
      <c r="AN195" s="71"/>
      <c r="AO195"/>
      <c r="AP195" s="78" t="str">
        <f t="shared" si="97"/>
        <v>Activiteit 8.4, inzet eigen uren</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ht="12.75"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ht="12.75"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ht="12.75" x14ac:dyDescent="0.2">
      <c r="C199" s="65" t="str">
        <f>'Begroting Totale Project'!C197</f>
        <v>Activiteit 8.1, inhuur</v>
      </c>
      <c r="D199" s="109">
        <f t="shared" ref="D199:D202" si="98">K199+W199+AI199+AU199</f>
        <v>0</v>
      </c>
      <c r="F199" s="78" t="str">
        <f>$C199</f>
        <v>Activiteit 8.1, inhuur</v>
      </c>
      <c r="G199" s="1"/>
      <c r="H199" s="1"/>
      <c r="I199" s="94"/>
      <c r="J199" s="4"/>
      <c r="K199" s="93">
        <f>H199*I199</f>
        <v>0</v>
      </c>
      <c r="L199" s="7"/>
      <c r="M199" s="15"/>
      <c r="N199" s="7"/>
      <c r="O199" s="49"/>
      <c r="P199" s="71"/>
      <c r="R199" s="78" t="str">
        <f>$C199</f>
        <v>Activiteit 8.1, inhuur</v>
      </c>
      <c r="S199" s="1"/>
      <c r="T199" s="1"/>
      <c r="U199" s="94"/>
      <c r="V199" s="4"/>
      <c r="W199" s="93">
        <f>T199*U199</f>
        <v>0</v>
      </c>
      <c r="X199" s="7"/>
      <c r="Y199" s="15"/>
      <c r="Z199" s="7"/>
      <c r="AA199" s="49"/>
      <c r="AB199" s="71"/>
      <c r="AD199" s="78" t="str">
        <f>$C199</f>
        <v>Activiteit 8.1, inhuur</v>
      </c>
      <c r="AE199" s="1"/>
      <c r="AF199" s="1"/>
      <c r="AG199" s="94"/>
      <c r="AH199" s="4"/>
      <c r="AI199" s="93">
        <f>AF199*AG199</f>
        <v>0</v>
      </c>
      <c r="AJ199" s="7"/>
      <c r="AK199" s="15"/>
      <c r="AL199" s="7"/>
      <c r="AM199" s="49"/>
      <c r="AN199" s="71"/>
      <c r="AO199"/>
      <c r="AP199" s="78" t="str">
        <f>$C199</f>
        <v>Activiteit 8.1, inhuur</v>
      </c>
      <c r="AQ199" s="1"/>
      <c r="AR199" s="1"/>
      <c r="AS199" s="94"/>
      <c r="AT199" s="4"/>
      <c r="AU199" s="93">
        <f>AR199*AS199</f>
        <v>0</v>
      </c>
      <c r="AV199" s="7"/>
      <c r="AW199" s="15"/>
      <c r="AX199" s="7"/>
      <c r="AY199" s="49"/>
      <c r="AZ199" s="71"/>
    </row>
    <row r="200" spans="3:52" s="2" customFormat="1" ht="12.75" x14ac:dyDescent="0.2">
      <c r="C200" s="65" t="str">
        <f>'Begroting Totale Project'!C198</f>
        <v>Activiteit 8.2, inhuur</v>
      </c>
      <c r="D200" s="109">
        <f t="shared" si="98"/>
        <v>0</v>
      </c>
      <c r="F200" s="78" t="str">
        <f t="shared" ref="F200:F202" si="99">$C200</f>
        <v>Activiteit 8.2, inhuur</v>
      </c>
      <c r="G200" s="1"/>
      <c r="H200" s="1"/>
      <c r="I200" s="94"/>
      <c r="J200" s="4"/>
      <c r="K200" s="93">
        <f>H200*I200</f>
        <v>0</v>
      </c>
      <c r="L200" s="7"/>
      <c r="M200" s="15"/>
      <c r="N200" s="7"/>
      <c r="O200" s="49"/>
      <c r="P200" s="71"/>
      <c r="R200" s="78" t="str">
        <f t="shared" ref="R200:R202" si="100">$C200</f>
        <v>Activiteit 8.2, inhuur</v>
      </c>
      <c r="S200" s="1"/>
      <c r="T200" s="1"/>
      <c r="U200" s="94"/>
      <c r="V200" s="4"/>
      <c r="W200" s="93">
        <f>T200*U200</f>
        <v>0</v>
      </c>
      <c r="X200" s="7"/>
      <c r="Y200" s="15"/>
      <c r="Z200" s="7"/>
      <c r="AA200" s="49"/>
      <c r="AB200" s="71"/>
      <c r="AD200" s="78" t="str">
        <f t="shared" ref="AD200:AD202" si="101">$C200</f>
        <v>Activiteit 8.2, inhuur</v>
      </c>
      <c r="AE200" s="1"/>
      <c r="AF200" s="1"/>
      <c r="AG200" s="94"/>
      <c r="AH200" s="4"/>
      <c r="AI200" s="93">
        <f>AF200*AG200</f>
        <v>0</v>
      </c>
      <c r="AJ200" s="7"/>
      <c r="AK200" s="15"/>
      <c r="AL200" s="7"/>
      <c r="AM200" s="49"/>
      <c r="AN200" s="71"/>
      <c r="AO200"/>
      <c r="AP200" s="78" t="str">
        <f t="shared" ref="AP200:AP202" si="102">$C200</f>
        <v>Activiteit 8.2, inhuur</v>
      </c>
      <c r="AQ200" s="1"/>
      <c r="AR200" s="1"/>
      <c r="AS200" s="94"/>
      <c r="AT200" s="4"/>
      <c r="AU200" s="93">
        <f>AR200*AS200</f>
        <v>0</v>
      </c>
      <c r="AV200" s="7"/>
      <c r="AW200" s="15"/>
      <c r="AX200" s="7"/>
      <c r="AY200" s="49"/>
      <c r="AZ200" s="71"/>
    </row>
    <row r="201" spans="3:52" s="2" customFormat="1" ht="12.75" x14ac:dyDescent="0.2">
      <c r="C201" s="65" t="str">
        <f>'Begroting Totale Project'!C199</f>
        <v>Activiteit 8.3, inhuur</v>
      </c>
      <c r="D201" s="109">
        <f t="shared" si="98"/>
        <v>0</v>
      </c>
      <c r="F201" s="78" t="str">
        <f t="shared" si="99"/>
        <v>Activiteit 8.3, inhuur</v>
      </c>
      <c r="G201" s="1"/>
      <c r="H201" s="1"/>
      <c r="I201" s="94"/>
      <c r="J201" s="4"/>
      <c r="K201" s="93">
        <f>H201*I201</f>
        <v>0</v>
      </c>
      <c r="L201" s="7"/>
      <c r="M201" s="15"/>
      <c r="N201" s="7"/>
      <c r="O201" s="49"/>
      <c r="P201" s="71"/>
      <c r="R201" s="78" t="str">
        <f t="shared" si="100"/>
        <v>Activiteit 8.3, inhuur</v>
      </c>
      <c r="S201" s="1"/>
      <c r="T201" s="1"/>
      <c r="U201" s="94"/>
      <c r="V201" s="4"/>
      <c r="W201" s="93">
        <f>T201*U201</f>
        <v>0</v>
      </c>
      <c r="X201" s="7"/>
      <c r="Y201" s="15"/>
      <c r="Z201" s="7"/>
      <c r="AA201" s="49"/>
      <c r="AB201" s="71"/>
      <c r="AD201" s="78" t="str">
        <f t="shared" si="101"/>
        <v>Activiteit 8.3, inhuur</v>
      </c>
      <c r="AE201" s="1"/>
      <c r="AF201" s="1"/>
      <c r="AG201" s="94"/>
      <c r="AH201" s="4"/>
      <c r="AI201" s="93">
        <f>AF201*AG201</f>
        <v>0</v>
      </c>
      <c r="AJ201" s="7"/>
      <c r="AK201" s="15"/>
      <c r="AL201" s="7"/>
      <c r="AM201" s="49"/>
      <c r="AN201" s="71"/>
      <c r="AO201"/>
      <c r="AP201" s="78" t="str">
        <f t="shared" si="102"/>
        <v>Activiteit 8.3, inhuur</v>
      </c>
      <c r="AQ201" s="1"/>
      <c r="AR201" s="1"/>
      <c r="AS201" s="94"/>
      <c r="AT201" s="4"/>
      <c r="AU201" s="93">
        <f>AR201*AS201</f>
        <v>0</v>
      </c>
      <c r="AV201" s="7"/>
      <c r="AW201" s="15"/>
      <c r="AX201" s="7"/>
      <c r="AY201" s="49"/>
      <c r="AZ201" s="71"/>
    </row>
    <row r="202" spans="3:52" s="2" customFormat="1" ht="12.75" x14ac:dyDescent="0.2">
      <c r="C202" s="65" t="str">
        <f>'Begroting Totale Project'!C200</f>
        <v>Activiteit 8.4, inhuur</v>
      </c>
      <c r="D202" s="109">
        <f t="shared" si="98"/>
        <v>0</v>
      </c>
      <c r="F202" s="78" t="str">
        <f t="shared" si="99"/>
        <v>Activiteit 8.4, inhuur</v>
      </c>
      <c r="G202" s="1"/>
      <c r="H202" s="1"/>
      <c r="I202" s="94"/>
      <c r="J202" s="4"/>
      <c r="K202" s="93">
        <f>H202*I202</f>
        <v>0</v>
      </c>
      <c r="L202" s="7"/>
      <c r="M202" s="15"/>
      <c r="N202" s="7"/>
      <c r="O202" s="49"/>
      <c r="P202" s="71"/>
      <c r="R202" s="78" t="str">
        <f t="shared" si="100"/>
        <v>Activiteit 8.4, inhuur</v>
      </c>
      <c r="S202" s="1"/>
      <c r="T202" s="1"/>
      <c r="U202" s="94"/>
      <c r="V202" s="4"/>
      <c r="W202" s="93">
        <f>T202*U202</f>
        <v>0</v>
      </c>
      <c r="X202" s="7"/>
      <c r="Y202" s="15"/>
      <c r="Z202" s="7"/>
      <c r="AA202" s="49"/>
      <c r="AB202" s="71"/>
      <c r="AD202" s="78" t="str">
        <f t="shared" si="101"/>
        <v>Activiteit 8.4, inhuur</v>
      </c>
      <c r="AE202" s="1"/>
      <c r="AF202" s="1"/>
      <c r="AG202" s="94"/>
      <c r="AH202" s="4"/>
      <c r="AI202" s="93">
        <f>AF202*AG202</f>
        <v>0</v>
      </c>
      <c r="AJ202" s="7"/>
      <c r="AK202" s="15"/>
      <c r="AL202" s="7"/>
      <c r="AM202" s="49"/>
      <c r="AN202" s="71"/>
      <c r="AO202"/>
      <c r="AP202" s="78" t="str">
        <f t="shared" si="102"/>
        <v>Activiteit 8.4, inhuur</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ht="12.75"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ht="12.75"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ht="12.75" x14ac:dyDescent="0.2">
      <c r="C206" s="65" t="str">
        <f>'Begroting Totale Project'!C204</f>
        <v>Activiteit 8.1, kosten</v>
      </c>
      <c r="D206" s="109">
        <f t="shared" ref="D206:D209" si="103">K206+W206+AI206+AU206</f>
        <v>0</v>
      </c>
      <c r="F206" s="78" t="str">
        <f>$C206</f>
        <v>Activiteit 8.1, kosten</v>
      </c>
      <c r="G206" s="1"/>
      <c r="H206" s="12"/>
      <c r="I206" s="13"/>
      <c r="J206" s="14"/>
      <c r="K206" s="93">
        <f>H206*I206</f>
        <v>0</v>
      </c>
      <c r="L206" s="7"/>
      <c r="M206" s="15"/>
      <c r="N206" s="7"/>
      <c r="O206" s="49"/>
      <c r="P206" s="71"/>
      <c r="R206" s="78" t="str">
        <f>$C206</f>
        <v>Activiteit 8.1, kosten</v>
      </c>
      <c r="S206" s="1"/>
      <c r="T206" s="12"/>
      <c r="U206" s="13"/>
      <c r="V206" s="14"/>
      <c r="W206" s="93">
        <f>T206*U206</f>
        <v>0</v>
      </c>
      <c r="X206" s="7"/>
      <c r="Y206" s="15"/>
      <c r="Z206" s="7"/>
      <c r="AA206" s="49"/>
      <c r="AB206" s="71"/>
      <c r="AD206" s="78" t="str">
        <f>$C206</f>
        <v>Activiteit 8.1, kosten</v>
      </c>
      <c r="AE206" s="1"/>
      <c r="AF206" s="12"/>
      <c r="AG206" s="13"/>
      <c r="AH206" s="14"/>
      <c r="AI206" s="93">
        <f>AF206*AG206</f>
        <v>0</v>
      </c>
      <c r="AJ206" s="7"/>
      <c r="AK206" s="15"/>
      <c r="AL206" s="7"/>
      <c r="AM206" s="49"/>
      <c r="AN206" s="71"/>
      <c r="AO206"/>
      <c r="AP206" s="78" t="str">
        <f>$C206</f>
        <v>Activiteit 8.1, kosten</v>
      </c>
      <c r="AQ206" s="1"/>
      <c r="AR206" s="12"/>
      <c r="AS206" s="13"/>
      <c r="AT206" s="14"/>
      <c r="AU206" s="93">
        <f>AR206*AS206</f>
        <v>0</v>
      </c>
      <c r="AV206" s="7"/>
      <c r="AW206" s="15"/>
      <c r="AX206" s="7"/>
      <c r="AY206" s="49"/>
      <c r="AZ206" s="71"/>
    </row>
    <row r="207" spans="3:52" s="2" customFormat="1" ht="12.75" x14ac:dyDescent="0.2">
      <c r="C207" s="65" t="str">
        <f>'Begroting Totale Project'!C205</f>
        <v>Activiteit 8.2, kosten</v>
      </c>
      <c r="D207" s="109">
        <f t="shared" si="103"/>
        <v>0</v>
      </c>
      <c r="F207" s="78" t="str">
        <f t="shared" ref="F207:F209" si="104">$C207</f>
        <v>Activiteit 8.2, kosten</v>
      </c>
      <c r="G207" s="1"/>
      <c r="H207" s="12"/>
      <c r="I207" s="13"/>
      <c r="J207" s="14"/>
      <c r="K207" s="93">
        <f>H207*I207</f>
        <v>0</v>
      </c>
      <c r="L207" s="7"/>
      <c r="M207" s="15"/>
      <c r="N207" s="7"/>
      <c r="O207" s="49"/>
      <c r="P207" s="71"/>
      <c r="R207" s="78" t="str">
        <f t="shared" ref="R207:R209" si="105">$C207</f>
        <v>Activiteit 8.2, kosten</v>
      </c>
      <c r="S207" s="1"/>
      <c r="T207" s="12"/>
      <c r="U207" s="13"/>
      <c r="V207" s="14"/>
      <c r="W207" s="93">
        <f>T207*U207</f>
        <v>0</v>
      </c>
      <c r="X207" s="7"/>
      <c r="Y207" s="15"/>
      <c r="Z207" s="7"/>
      <c r="AA207" s="49"/>
      <c r="AB207" s="71"/>
      <c r="AD207" s="78" t="str">
        <f t="shared" ref="AD207:AD209" si="106">$C207</f>
        <v>Activiteit 8.2, kosten</v>
      </c>
      <c r="AE207" s="1"/>
      <c r="AF207" s="12"/>
      <c r="AG207" s="13"/>
      <c r="AH207" s="14"/>
      <c r="AI207" s="93">
        <f>AF207*AG207</f>
        <v>0</v>
      </c>
      <c r="AJ207" s="7"/>
      <c r="AK207" s="15"/>
      <c r="AL207" s="7"/>
      <c r="AM207" s="49"/>
      <c r="AN207" s="71"/>
      <c r="AO207"/>
      <c r="AP207" s="78" t="str">
        <f t="shared" ref="AP207:AP209" si="107">$C207</f>
        <v>Activiteit 8.2, kosten</v>
      </c>
      <c r="AQ207" s="1"/>
      <c r="AR207" s="12"/>
      <c r="AS207" s="13"/>
      <c r="AT207" s="14"/>
      <c r="AU207" s="93">
        <f>AR207*AS207</f>
        <v>0</v>
      </c>
      <c r="AV207" s="7"/>
      <c r="AW207" s="15"/>
      <c r="AX207" s="7"/>
      <c r="AY207" s="49"/>
      <c r="AZ207" s="71"/>
    </row>
    <row r="208" spans="3:52" s="2" customFormat="1" ht="12.75" x14ac:dyDescent="0.2">
      <c r="C208" s="65" t="str">
        <f>'Begroting Totale Project'!C206</f>
        <v>Activiteit 8.3, kosten</v>
      </c>
      <c r="D208" s="109">
        <f t="shared" si="103"/>
        <v>0</v>
      </c>
      <c r="F208" s="78" t="str">
        <f t="shared" si="104"/>
        <v>Activiteit 8.3, kosten</v>
      </c>
      <c r="G208" s="1"/>
      <c r="H208" s="12"/>
      <c r="I208" s="13"/>
      <c r="J208" s="14"/>
      <c r="K208" s="93">
        <f>H208*I208</f>
        <v>0</v>
      </c>
      <c r="L208" s="7"/>
      <c r="M208" s="15"/>
      <c r="N208" s="7"/>
      <c r="O208" s="49"/>
      <c r="P208" s="71"/>
      <c r="R208" s="78" t="str">
        <f t="shared" si="105"/>
        <v>Activiteit 8.3, kosten</v>
      </c>
      <c r="S208" s="1"/>
      <c r="T208" s="12"/>
      <c r="U208" s="13"/>
      <c r="V208" s="14"/>
      <c r="W208" s="93">
        <f>T208*U208</f>
        <v>0</v>
      </c>
      <c r="X208" s="7"/>
      <c r="Y208" s="15"/>
      <c r="Z208" s="7"/>
      <c r="AA208" s="49"/>
      <c r="AB208" s="71"/>
      <c r="AD208" s="78" t="str">
        <f t="shared" si="106"/>
        <v>Activiteit 8.3, kosten</v>
      </c>
      <c r="AE208" s="1"/>
      <c r="AF208" s="12"/>
      <c r="AG208" s="13"/>
      <c r="AH208" s="14"/>
      <c r="AI208" s="93">
        <f>AF208*AG208</f>
        <v>0</v>
      </c>
      <c r="AJ208" s="7"/>
      <c r="AK208" s="15"/>
      <c r="AL208" s="7"/>
      <c r="AM208" s="49"/>
      <c r="AN208" s="71"/>
      <c r="AO208"/>
      <c r="AP208" s="78" t="str">
        <f t="shared" si="107"/>
        <v>Activiteit 8.3, kosten</v>
      </c>
      <c r="AQ208" s="1"/>
      <c r="AR208" s="12"/>
      <c r="AS208" s="13"/>
      <c r="AT208" s="14"/>
      <c r="AU208" s="93">
        <f>AR208*AS208</f>
        <v>0</v>
      </c>
      <c r="AV208" s="7"/>
      <c r="AW208" s="15"/>
      <c r="AX208" s="7"/>
      <c r="AY208" s="49"/>
      <c r="AZ208" s="71"/>
    </row>
    <row r="209" spans="3:52" s="2" customFormat="1" ht="12.75" x14ac:dyDescent="0.2">
      <c r="C209" s="65" t="str">
        <f>'Begroting Totale Project'!C207</f>
        <v>Activiteit 8.4, kosten</v>
      </c>
      <c r="D209" s="109">
        <f t="shared" si="103"/>
        <v>0</v>
      </c>
      <c r="F209" s="78" t="str">
        <f t="shared" si="104"/>
        <v>Activiteit 8.4, kosten</v>
      </c>
      <c r="G209" s="1"/>
      <c r="H209" s="12"/>
      <c r="I209" s="13"/>
      <c r="J209" s="14"/>
      <c r="K209" s="93">
        <f>H209*I209</f>
        <v>0</v>
      </c>
      <c r="L209" s="7"/>
      <c r="M209" s="15"/>
      <c r="N209" s="7"/>
      <c r="O209" s="49"/>
      <c r="P209" s="71"/>
      <c r="R209" s="78" t="str">
        <f t="shared" si="105"/>
        <v>Activiteit 8.4, kosten</v>
      </c>
      <c r="S209" s="1"/>
      <c r="T209" s="12"/>
      <c r="U209" s="13"/>
      <c r="V209" s="14"/>
      <c r="W209" s="93">
        <f>T209*U209</f>
        <v>0</v>
      </c>
      <c r="X209" s="7"/>
      <c r="Y209" s="15"/>
      <c r="Z209" s="7"/>
      <c r="AA209" s="49"/>
      <c r="AB209" s="71"/>
      <c r="AD209" s="78" t="str">
        <f t="shared" si="106"/>
        <v>Activiteit 8.4, kosten</v>
      </c>
      <c r="AE209" s="1"/>
      <c r="AF209" s="12"/>
      <c r="AG209" s="13"/>
      <c r="AH209" s="14"/>
      <c r="AI209" s="93">
        <f>AF209*AG209</f>
        <v>0</v>
      </c>
      <c r="AJ209" s="7"/>
      <c r="AK209" s="15"/>
      <c r="AL209" s="7"/>
      <c r="AM209" s="49"/>
      <c r="AN209" s="71"/>
      <c r="AO209"/>
      <c r="AP209" s="78" t="str">
        <f t="shared" si="107"/>
        <v>Activiteit 8.4, kosten</v>
      </c>
      <c r="AQ209" s="1"/>
      <c r="AR209" s="12"/>
      <c r="AS209" s="13"/>
      <c r="AT209" s="14"/>
      <c r="AU209" s="93">
        <f>AR209*AS209</f>
        <v>0</v>
      </c>
      <c r="AV209" s="7"/>
      <c r="AW209" s="15"/>
      <c r="AX209" s="7"/>
      <c r="AY209" s="49"/>
      <c r="AZ209" s="71"/>
    </row>
    <row r="210" spans="3:52" s="2" customFormat="1" ht="12.75"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ht="12.75"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ht="12.75"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tr">
        <f>$C216</f>
        <v>Deelproject 9</v>
      </c>
      <c r="G216" s="79"/>
      <c r="H216" s="79"/>
      <c r="I216" s="79"/>
      <c r="J216" s="69"/>
      <c r="K216" s="79"/>
      <c r="L216" s="80"/>
      <c r="M216" s="79"/>
      <c r="N216" s="80"/>
      <c r="O216" s="81"/>
      <c r="P216" s="70"/>
      <c r="R216" s="76" t="str">
        <f>$C216</f>
        <v>Deelproject 9</v>
      </c>
      <c r="S216" s="79"/>
      <c r="T216" s="79"/>
      <c r="U216" s="79"/>
      <c r="V216" s="69"/>
      <c r="W216" s="79"/>
      <c r="X216" s="80"/>
      <c r="Y216" s="79"/>
      <c r="Z216" s="80"/>
      <c r="AA216" s="81"/>
      <c r="AB216" s="70"/>
      <c r="AD216" s="76" t="str">
        <f>$C216</f>
        <v>Deelproject 9</v>
      </c>
      <c r="AE216" s="79"/>
      <c r="AF216" s="79"/>
      <c r="AG216" s="79"/>
      <c r="AH216" s="69"/>
      <c r="AI216" s="79"/>
      <c r="AJ216" s="80"/>
      <c r="AK216" s="79"/>
      <c r="AL216" s="80"/>
      <c r="AM216" s="81"/>
      <c r="AN216" s="70"/>
      <c r="AO216"/>
      <c r="AP216" s="76" t="str">
        <f>$C216</f>
        <v>Deelproject 9</v>
      </c>
      <c r="AQ216" s="79"/>
      <c r="AR216" s="79"/>
      <c r="AS216" s="79"/>
      <c r="AT216" s="69"/>
      <c r="AU216" s="79"/>
      <c r="AV216" s="80"/>
      <c r="AW216" s="79"/>
      <c r="AX216" s="80"/>
      <c r="AY216" s="81"/>
      <c r="AZ216" s="70"/>
    </row>
    <row r="217" spans="3:52" s="2" customFormat="1" ht="12.75"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ht="12.75" x14ac:dyDescent="0.2">
      <c r="C218" s="65" t="str">
        <f>'Begroting Totale Project'!C216</f>
        <v>Activiteit 9.1, inzet eigen uren</v>
      </c>
      <c r="D218" s="109">
        <f t="shared" ref="D218:D221" si="108">K218+W218+AI218+AU218</f>
        <v>0</v>
      </c>
      <c r="F218" s="78" t="str">
        <f>$C218</f>
        <v>Activiteit 9.1, inzet eigen uren</v>
      </c>
      <c r="G218" s="1"/>
      <c r="H218" s="12"/>
      <c r="I218" s="13"/>
      <c r="J218" s="14"/>
      <c r="K218" s="93">
        <f>H218*I218</f>
        <v>0</v>
      </c>
      <c r="L218" s="7"/>
      <c r="M218" s="15"/>
      <c r="N218" s="7"/>
      <c r="O218" s="49"/>
      <c r="P218" s="71"/>
      <c r="R218" s="78" t="str">
        <f>$C218</f>
        <v>Activiteit 9.1, inzet eigen uren</v>
      </c>
      <c r="S218" s="1"/>
      <c r="T218" s="12"/>
      <c r="U218" s="13"/>
      <c r="V218" s="14"/>
      <c r="W218" s="93">
        <f>T218*U218</f>
        <v>0</v>
      </c>
      <c r="X218" s="7"/>
      <c r="Y218" s="15"/>
      <c r="Z218" s="7"/>
      <c r="AA218" s="49"/>
      <c r="AB218" s="71"/>
      <c r="AD218" s="78" t="str">
        <f>$C218</f>
        <v>Activiteit 9.1, inzet eigen uren</v>
      </c>
      <c r="AE218" s="1"/>
      <c r="AF218" s="12"/>
      <c r="AG218" s="13"/>
      <c r="AH218" s="14"/>
      <c r="AI218" s="93">
        <f>AF218*AG218</f>
        <v>0</v>
      </c>
      <c r="AJ218" s="7"/>
      <c r="AK218" s="15"/>
      <c r="AL218" s="7"/>
      <c r="AM218" s="49"/>
      <c r="AN218" s="71"/>
      <c r="AO218"/>
      <c r="AP218" s="78" t="str">
        <f>$C218</f>
        <v>Activiteit 9.1, inzet eigen uren</v>
      </c>
      <c r="AQ218" s="1"/>
      <c r="AR218" s="12"/>
      <c r="AS218" s="13"/>
      <c r="AT218" s="14"/>
      <c r="AU218" s="93">
        <f>AR218*AS218</f>
        <v>0</v>
      </c>
      <c r="AV218" s="7"/>
      <c r="AW218" s="15"/>
      <c r="AX218" s="7"/>
      <c r="AY218" s="49"/>
      <c r="AZ218" s="71"/>
    </row>
    <row r="219" spans="3:52" s="2" customFormat="1" ht="12.75" x14ac:dyDescent="0.2">
      <c r="C219" s="65" t="str">
        <f>'Begroting Totale Project'!C217</f>
        <v>Activiteit 9.2, inzet eigen uren</v>
      </c>
      <c r="D219" s="109">
        <f t="shared" si="108"/>
        <v>0</v>
      </c>
      <c r="F219" s="78" t="str">
        <f t="shared" ref="F219:F221" si="109">$C219</f>
        <v>Activiteit 9.2, inzet eigen uren</v>
      </c>
      <c r="G219" s="1"/>
      <c r="H219" s="12"/>
      <c r="I219" s="13"/>
      <c r="J219" s="14"/>
      <c r="K219" s="93">
        <f>H219*I219</f>
        <v>0</v>
      </c>
      <c r="L219" s="7"/>
      <c r="M219" s="15"/>
      <c r="N219" s="7"/>
      <c r="O219" s="49"/>
      <c r="P219" s="71"/>
      <c r="R219" s="78" t="str">
        <f t="shared" ref="R219:R221" si="110">$C219</f>
        <v>Activiteit 9.2, inzet eigen uren</v>
      </c>
      <c r="S219" s="1"/>
      <c r="T219" s="12"/>
      <c r="U219" s="13"/>
      <c r="V219" s="14"/>
      <c r="W219" s="93">
        <f>T219*U219</f>
        <v>0</v>
      </c>
      <c r="X219" s="7"/>
      <c r="Y219" s="15"/>
      <c r="Z219" s="7"/>
      <c r="AA219" s="49"/>
      <c r="AB219" s="71"/>
      <c r="AD219" s="78" t="str">
        <f t="shared" ref="AD219:AD221" si="111">$C219</f>
        <v>Activiteit 9.2, inzet eigen uren</v>
      </c>
      <c r="AE219" s="1"/>
      <c r="AF219" s="12"/>
      <c r="AG219" s="13"/>
      <c r="AH219" s="14"/>
      <c r="AI219" s="93">
        <f>AF219*AG219</f>
        <v>0</v>
      </c>
      <c r="AJ219" s="7"/>
      <c r="AK219" s="15"/>
      <c r="AL219" s="7"/>
      <c r="AM219" s="49"/>
      <c r="AN219" s="71"/>
      <c r="AO219"/>
      <c r="AP219" s="78" t="str">
        <f t="shared" ref="AP219:AP221" si="112">$C219</f>
        <v>Activiteit 9.2, inzet eigen uren</v>
      </c>
      <c r="AQ219" s="1"/>
      <c r="AR219" s="12"/>
      <c r="AS219" s="13"/>
      <c r="AT219" s="14"/>
      <c r="AU219" s="93">
        <f>AR219*AS219</f>
        <v>0</v>
      </c>
      <c r="AV219" s="7"/>
      <c r="AW219" s="15"/>
      <c r="AX219" s="7"/>
      <c r="AY219" s="49"/>
      <c r="AZ219" s="71"/>
    </row>
    <row r="220" spans="3:52" s="2" customFormat="1" ht="12.75" x14ac:dyDescent="0.2">
      <c r="C220" s="65" t="str">
        <f>'Begroting Totale Project'!C218</f>
        <v>Activiteit 9.3, inzet eigen uren</v>
      </c>
      <c r="D220" s="109">
        <f t="shared" si="108"/>
        <v>0</v>
      </c>
      <c r="F220" s="78" t="str">
        <f t="shared" si="109"/>
        <v>Activiteit 9.3, inzet eigen uren</v>
      </c>
      <c r="G220" s="1"/>
      <c r="H220" s="12"/>
      <c r="I220" s="13"/>
      <c r="J220" s="14"/>
      <c r="K220" s="93">
        <f>H220*I220</f>
        <v>0</v>
      </c>
      <c r="L220" s="7"/>
      <c r="M220" s="15"/>
      <c r="N220" s="7"/>
      <c r="O220" s="49"/>
      <c r="P220" s="71"/>
      <c r="R220" s="78" t="str">
        <f t="shared" si="110"/>
        <v>Activiteit 9.3, inzet eigen uren</v>
      </c>
      <c r="S220" s="1"/>
      <c r="T220" s="12"/>
      <c r="U220" s="13"/>
      <c r="V220" s="14"/>
      <c r="W220" s="93">
        <f>T220*U220</f>
        <v>0</v>
      </c>
      <c r="X220" s="7"/>
      <c r="Y220" s="15"/>
      <c r="Z220" s="7"/>
      <c r="AA220" s="49"/>
      <c r="AB220" s="71"/>
      <c r="AD220" s="78" t="str">
        <f t="shared" si="111"/>
        <v>Activiteit 9.3, inzet eigen uren</v>
      </c>
      <c r="AE220" s="1"/>
      <c r="AF220" s="12"/>
      <c r="AG220" s="13"/>
      <c r="AH220" s="14"/>
      <c r="AI220" s="93">
        <f>AF220*AG220</f>
        <v>0</v>
      </c>
      <c r="AJ220" s="7"/>
      <c r="AK220" s="15"/>
      <c r="AL220" s="7"/>
      <c r="AM220" s="49"/>
      <c r="AN220" s="71"/>
      <c r="AO220"/>
      <c r="AP220" s="78" t="str">
        <f t="shared" si="112"/>
        <v>Activiteit 9.3, inzet eigen uren</v>
      </c>
      <c r="AQ220" s="1"/>
      <c r="AR220" s="12"/>
      <c r="AS220" s="13"/>
      <c r="AT220" s="14"/>
      <c r="AU220" s="93">
        <f>AR220*AS220</f>
        <v>0</v>
      </c>
      <c r="AV220" s="7"/>
      <c r="AW220" s="15"/>
      <c r="AX220" s="7"/>
      <c r="AY220" s="49"/>
      <c r="AZ220" s="71"/>
    </row>
    <row r="221" spans="3:52" s="2" customFormat="1" ht="12.75" x14ac:dyDescent="0.2">
      <c r="C221" s="65" t="str">
        <f>'Begroting Totale Project'!C219</f>
        <v>Activiteit 9.4, inzet eigen uren</v>
      </c>
      <c r="D221" s="109">
        <f t="shared" si="108"/>
        <v>0</v>
      </c>
      <c r="F221" s="78" t="str">
        <f t="shared" si="109"/>
        <v>Activiteit 9.4, inzet eigen uren</v>
      </c>
      <c r="G221" s="1"/>
      <c r="H221" s="12"/>
      <c r="I221" s="13"/>
      <c r="J221" s="4"/>
      <c r="K221" s="93">
        <f>H221*I221</f>
        <v>0</v>
      </c>
      <c r="L221" s="7"/>
      <c r="M221" s="15"/>
      <c r="N221" s="7"/>
      <c r="O221" s="49"/>
      <c r="P221" s="71"/>
      <c r="R221" s="78" t="str">
        <f t="shared" si="110"/>
        <v>Activiteit 9.4, inzet eigen uren</v>
      </c>
      <c r="S221" s="1"/>
      <c r="T221" s="12"/>
      <c r="U221" s="13"/>
      <c r="V221" s="4"/>
      <c r="W221" s="93">
        <f>T221*U221</f>
        <v>0</v>
      </c>
      <c r="X221" s="7"/>
      <c r="Y221" s="15"/>
      <c r="Z221" s="7"/>
      <c r="AA221" s="49"/>
      <c r="AB221" s="71"/>
      <c r="AD221" s="78" t="str">
        <f t="shared" si="111"/>
        <v>Activiteit 9.4, inzet eigen uren</v>
      </c>
      <c r="AE221" s="1"/>
      <c r="AF221" s="12"/>
      <c r="AG221" s="13"/>
      <c r="AH221" s="4"/>
      <c r="AI221" s="93">
        <f>AF221*AG221</f>
        <v>0</v>
      </c>
      <c r="AJ221" s="7"/>
      <c r="AK221" s="15"/>
      <c r="AL221" s="7"/>
      <c r="AM221" s="49"/>
      <c r="AN221" s="71"/>
      <c r="AO221"/>
      <c r="AP221" s="78" t="str">
        <f t="shared" si="112"/>
        <v>Activiteit 9.4, inzet eigen uren</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ht="12.75"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ht="12.75"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ht="12.75" x14ac:dyDescent="0.2">
      <c r="C225" s="65" t="str">
        <f>'Begroting Totale Project'!C223</f>
        <v>Activiteit 9.1, inhuur</v>
      </c>
      <c r="D225" s="109">
        <f t="shared" ref="D225:D228" si="113">K225+W225+AI225+AU225</f>
        <v>0</v>
      </c>
      <c r="F225" s="78" t="str">
        <f>$C225</f>
        <v>Activiteit 9.1, inhuur</v>
      </c>
      <c r="G225" s="1"/>
      <c r="H225" s="1"/>
      <c r="I225" s="94"/>
      <c r="J225" s="4"/>
      <c r="K225" s="93">
        <f>H225*I225</f>
        <v>0</v>
      </c>
      <c r="L225" s="7"/>
      <c r="M225" s="15"/>
      <c r="N225" s="7"/>
      <c r="O225" s="49"/>
      <c r="P225" s="71"/>
      <c r="R225" s="78" t="str">
        <f>$C225</f>
        <v>Activiteit 9.1, inhuur</v>
      </c>
      <c r="S225" s="1"/>
      <c r="T225" s="1"/>
      <c r="U225" s="94"/>
      <c r="V225" s="4"/>
      <c r="W225" s="93">
        <f>T225*U225</f>
        <v>0</v>
      </c>
      <c r="X225" s="7"/>
      <c r="Y225" s="15"/>
      <c r="Z225" s="7"/>
      <c r="AA225" s="49"/>
      <c r="AB225" s="71"/>
      <c r="AD225" s="78" t="str">
        <f>$C225</f>
        <v>Activiteit 9.1, inhuur</v>
      </c>
      <c r="AE225" s="1"/>
      <c r="AF225" s="1"/>
      <c r="AG225" s="94"/>
      <c r="AH225" s="4"/>
      <c r="AI225" s="93">
        <f>AF225*AG225</f>
        <v>0</v>
      </c>
      <c r="AJ225" s="7"/>
      <c r="AK225" s="15"/>
      <c r="AL225" s="7"/>
      <c r="AM225" s="49"/>
      <c r="AN225" s="71"/>
      <c r="AO225"/>
      <c r="AP225" s="78" t="str">
        <f>$C225</f>
        <v>Activiteit 9.1, inhuur</v>
      </c>
      <c r="AQ225" s="1"/>
      <c r="AR225" s="1"/>
      <c r="AS225" s="94"/>
      <c r="AT225" s="4"/>
      <c r="AU225" s="93">
        <f>AR225*AS225</f>
        <v>0</v>
      </c>
      <c r="AV225" s="7"/>
      <c r="AW225" s="15"/>
      <c r="AX225" s="7"/>
      <c r="AY225" s="49"/>
      <c r="AZ225" s="71"/>
    </row>
    <row r="226" spans="3:52" s="2" customFormat="1" ht="12.75" x14ac:dyDescent="0.2">
      <c r="C226" s="65" t="str">
        <f>'Begroting Totale Project'!C224</f>
        <v>Activiteit 9.2, inhuur</v>
      </c>
      <c r="D226" s="109">
        <f t="shared" si="113"/>
        <v>0</v>
      </c>
      <c r="F226" s="78" t="str">
        <f t="shared" ref="F226:F228" si="114">$C226</f>
        <v>Activiteit 9.2, inhuur</v>
      </c>
      <c r="G226" s="1"/>
      <c r="H226" s="1"/>
      <c r="I226" s="94"/>
      <c r="J226" s="4"/>
      <c r="K226" s="93">
        <f>H226*I226</f>
        <v>0</v>
      </c>
      <c r="L226" s="7"/>
      <c r="M226" s="15"/>
      <c r="N226" s="7"/>
      <c r="O226" s="49"/>
      <c r="P226" s="71"/>
      <c r="R226" s="78" t="str">
        <f t="shared" ref="R226:R228" si="115">$C226</f>
        <v>Activiteit 9.2, inhuur</v>
      </c>
      <c r="S226" s="1"/>
      <c r="T226" s="1"/>
      <c r="U226" s="94"/>
      <c r="V226" s="4"/>
      <c r="W226" s="93">
        <f>T226*U226</f>
        <v>0</v>
      </c>
      <c r="X226" s="7"/>
      <c r="Y226" s="15"/>
      <c r="Z226" s="7"/>
      <c r="AA226" s="49"/>
      <c r="AB226" s="71"/>
      <c r="AD226" s="78" t="str">
        <f t="shared" ref="AD226:AD228" si="116">$C226</f>
        <v>Activiteit 9.2, inhuur</v>
      </c>
      <c r="AE226" s="1"/>
      <c r="AF226" s="1"/>
      <c r="AG226" s="94"/>
      <c r="AH226" s="4"/>
      <c r="AI226" s="93">
        <f>AF226*AG226</f>
        <v>0</v>
      </c>
      <c r="AJ226" s="7"/>
      <c r="AK226" s="15"/>
      <c r="AL226" s="7"/>
      <c r="AM226" s="49"/>
      <c r="AN226" s="71"/>
      <c r="AO226"/>
      <c r="AP226" s="78" t="str">
        <f t="shared" ref="AP226:AP228" si="117">$C226</f>
        <v>Activiteit 9.2, inhuur</v>
      </c>
      <c r="AQ226" s="1"/>
      <c r="AR226" s="1"/>
      <c r="AS226" s="94"/>
      <c r="AT226" s="4"/>
      <c r="AU226" s="93">
        <f>AR226*AS226</f>
        <v>0</v>
      </c>
      <c r="AV226" s="7"/>
      <c r="AW226" s="15"/>
      <c r="AX226" s="7"/>
      <c r="AY226" s="49"/>
      <c r="AZ226" s="71"/>
    </row>
    <row r="227" spans="3:52" s="2" customFormat="1" ht="12.75" x14ac:dyDescent="0.2">
      <c r="C227" s="65" t="str">
        <f>'Begroting Totale Project'!C225</f>
        <v>Activiteit 9.3, inhuur</v>
      </c>
      <c r="D227" s="109">
        <f t="shared" si="113"/>
        <v>0</v>
      </c>
      <c r="F227" s="78" t="str">
        <f t="shared" si="114"/>
        <v>Activiteit 9.3, inhuur</v>
      </c>
      <c r="G227" s="1"/>
      <c r="H227" s="1"/>
      <c r="I227" s="94"/>
      <c r="J227" s="4"/>
      <c r="K227" s="93">
        <f>H227*I227</f>
        <v>0</v>
      </c>
      <c r="L227" s="7"/>
      <c r="M227" s="15"/>
      <c r="N227" s="7"/>
      <c r="O227" s="49"/>
      <c r="P227" s="71"/>
      <c r="R227" s="78" t="str">
        <f t="shared" si="115"/>
        <v>Activiteit 9.3, inhuur</v>
      </c>
      <c r="S227" s="1"/>
      <c r="T227" s="1"/>
      <c r="U227" s="94"/>
      <c r="V227" s="4"/>
      <c r="W227" s="93">
        <f>T227*U227</f>
        <v>0</v>
      </c>
      <c r="X227" s="7"/>
      <c r="Y227" s="15"/>
      <c r="Z227" s="7"/>
      <c r="AA227" s="49"/>
      <c r="AB227" s="71"/>
      <c r="AD227" s="78" t="str">
        <f t="shared" si="116"/>
        <v>Activiteit 9.3, inhuur</v>
      </c>
      <c r="AE227" s="1"/>
      <c r="AF227" s="1"/>
      <c r="AG227" s="94"/>
      <c r="AH227" s="4"/>
      <c r="AI227" s="93">
        <f>AF227*AG227</f>
        <v>0</v>
      </c>
      <c r="AJ227" s="7"/>
      <c r="AK227" s="15"/>
      <c r="AL227" s="7"/>
      <c r="AM227" s="49"/>
      <c r="AN227" s="71"/>
      <c r="AO227"/>
      <c r="AP227" s="78" t="str">
        <f t="shared" si="117"/>
        <v>Activiteit 9.3, inhuur</v>
      </c>
      <c r="AQ227" s="1"/>
      <c r="AR227" s="1"/>
      <c r="AS227" s="94"/>
      <c r="AT227" s="4"/>
      <c r="AU227" s="93">
        <f>AR227*AS227</f>
        <v>0</v>
      </c>
      <c r="AV227" s="7"/>
      <c r="AW227" s="15"/>
      <c r="AX227" s="7"/>
      <c r="AY227" s="49"/>
      <c r="AZ227" s="71"/>
    </row>
    <row r="228" spans="3:52" s="2" customFormat="1" ht="12.75" x14ac:dyDescent="0.2">
      <c r="C228" s="65" t="str">
        <f>'Begroting Totale Project'!C226</f>
        <v>Activiteit 9.4, inhuur</v>
      </c>
      <c r="D228" s="109">
        <f t="shared" si="113"/>
        <v>0</v>
      </c>
      <c r="F228" s="78" t="str">
        <f t="shared" si="114"/>
        <v>Activiteit 9.4, inhuur</v>
      </c>
      <c r="G228" s="1"/>
      <c r="H228" s="1"/>
      <c r="I228" s="94"/>
      <c r="J228" s="4"/>
      <c r="K228" s="93">
        <f>H228*I228</f>
        <v>0</v>
      </c>
      <c r="L228" s="7"/>
      <c r="M228" s="15"/>
      <c r="N228" s="7"/>
      <c r="O228" s="49"/>
      <c r="P228" s="71"/>
      <c r="R228" s="78" t="str">
        <f t="shared" si="115"/>
        <v>Activiteit 9.4, inhuur</v>
      </c>
      <c r="S228" s="1"/>
      <c r="T228" s="1"/>
      <c r="U228" s="94"/>
      <c r="V228" s="4"/>
      <c r="W228" s="93">
        <f>T228*U228</f>
        <v>0</v>
      </c>
      <c r="X228" s="7"/>
      <c r="Y228" s="15"/>
      <c r="Z228" s="7"/>
      <c r="AA228" s="49"/>
      <c r="AB228" s="71"/>
      <c r="AD228" s="78" t="str">
        <f t="shared" si="116"/>
        <v>Activiteit 9.4, inhuur</v>
      </c>
      <c r="AE228" s="1"/>
      <c r="AF228" s="1"/>
      <c r="AG228" s="94"/>
      <c r="AH228" s="4"/>
      <c r="AI228" s="93">
        <f>AF228*AG228</f>
        <v>0</v>
      </c>
      <c r="AJ228" s="7"/>
      <c r="AK228" s="15"/>
      <c r="AL228" s="7"/>
      <c r="AM228" s="49"/>
      <c r="AN228" s="71"/>
      <c r="AO228"/>
      <c r="AP228" s="78" t="str">
        <f t="shared" si="117"/>
        <v>Activiteit 9.4, inhuur</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ht="12.75"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ht="12.75"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ht="12.75" x14ac:dyDescent="0.2">
      <c r="C232" s="65" t="str">
        <f>'Begroting Totale Project'!C230</f>
        <v>Activiteit 9.1, kosten</v>
      </c>
      <c r="D232" s="109">
        <f t="shared" ref="D232:D235" si="118">K232+W232+AI232+AU232</f>
        <v>0</v>
      </c>
      <c r="F232" s="78" t="str">
        <f>$C232</f>
        <v>Activiteit 9.1, kosten</v>
      </c>
      <c r="G232" s="1"/>
      <c r="H232" s="12"/>
      <c r="I232" s="13"/>
      <c r="J232" s="14"/>
      <c r="K232" s="93">
        <f>H232*I232</f>
        <v>0</v>
      </c>
      <c r="L232" s="7"/>
      <c r="M232" s="15"/>
      <c r="N232" s="7"/>
      <c r="O232" s="49"/>
      <c r="P232" s="71"/>
      <c r="R232" s="78" t="str">
        <f>$C232</f>
        <v>Activiteit 9.1, kosten</v>
      </c>
      <c r="S232" s="1"/>
      <c r="T232" s="12"/>
      <c r="U232" s="13"/>
      <c r="V232" s="14"/>
      <c r="W232" s="93">
        <f>T232*U232</f>
        <v>0</v>
      </c>
      <c r="X232" s="7"/>
      <c r="Y232" s="15"/>
      <c r="Z232" s="7"/>
      <c r="AA232" s="49"/>
      <c r="AB232" s="71"/>
      <c r="AD232" s="78" t="str">
        <f>$C232</f>
        <v>Activiteit 9.1, kosten</v>
      </c>
      <c r="AE232" s="1"/>
      <c r="AF232" s="12"/>
      <c r="AG232" s="13"/>
      <c r="AH232" s="14"/>
      <c r="AI232" s="93">
        <f>AF232*AG232</f>
        <v>0</v>
      </c>
      <c r="AJ232" s="7"/>
      <c r="AK232" s="15"/>
      <c r="AL232" s="7"/>
      <c r="AM232" s="49"/>
      <c r="AN232" s="71"/>
      <c r="AO232"/>
      <c r="AP232" s="78" t="str">
        <f>$C232</f>
        <v>Activiteit 9.1, kosten</v>
      </c>
      <c r="AQ232" s="1"/>
      <c r="AR232" s="12"/>
      <c r="AS232" s="13"/>
      <c r="AT232" s="14"/>
      <c r="AU232" s="93">
        <f>AR232*AS232</f>
        <v>0</v>
      </c>
      <c r="AV232" s="7"/>
      <c r="AW232" s="15"/>
      <c r="AX232" s="7"/>
      <c r="AY232" s="49"/>
      <c r="AZ232" s="71"/>
    </row>
    <row r="233" spans="3:52" s="2" customFormat="1" ht="12.75" x14ac:dyDescent="0.2">
      <c r="C233" s="65" t="str">
        <f>'Begroting Totale Project'!C231</f>
        <v>Activiteit 9.2, kosten</v>
      </c>
      <c r="D233" s="109">
        <f t="shared" si="118"/>
        <v>0</v>
      </c>
      <c r="F233" s="78" t="str">
        <f t="shared" ref="F233:F235" si="119">$C233</f>
        <v>Activiteit 9.2, kosten</v>
      </c>
      <c r="G233" s="1"/>
      <c r="H233" s="12"/>
      <c r="I233" s="13"/>
      <c r="J233" s="14"/>
      <c r="K233" s="93">
        <f>H233*I233</f>
        <v>0</v>
      </c>
      <c r="L233" s="7"/>
      <c r="M233" s="15"/>
      <c r="N233" s="7"/>
      <c r="O233" s="49"/>
      <c r="P233" s="71"/>
      <c r="R233" s="78" t="str">
        <f t="shared" ref="R233:R235" si="120">$C233</f>
        <v>Activiteit 9.2, kosten</v>
      </c>
      <c r="S233" s="1"/>
      <c r="T233" s="12"/>
      <c r="U233" s="13"/>
      <c r="V233" s="14"/>
      <c r="W233" s="93">
        <f>T233*U233</f>
        <v>0</v>
      </c>
      <c r="X233" s="7"/>
      <c r="Y233" s="15"/>
      <c r="Z233" s="7"/>
      <c r="AA233" s="49"/>
      <c r="AB233" s="71"/>
      <c r="AD233" s="78" t="str">
        <f t="shared" ref="AD233:AD235" si="121">$C233</f>
        <v>Activiteit 9.2, kosten</v>
      </c>
      <c r="AE233" s="1"/>
      <c r="AF233" s="12"/>
      <c r="AG233" s="13"/>
      <c r="AH233" s="14"/>
      <c r="AI233" s="93">
        <f>AF233*AG233</f>
        <v>0</v>
      </c>
      <c r="AJ233" s="7"/>
      <c r="AK233" s="15"/>
      <c r="AL233" s="7"/>
      <c r="AM233" s="49"/>
      <c r="AN233" s="71"/>
      <c r="AO233"/>
      <c r="AP233" s="78" t="str">
        <f t="shared" ref="AP233:AP235" si="122">$C233</f>
        <v>Activiteit 9.2, kosten</v>
      </c>
      <c r="AQ233" s="1"/>
      <c r="AR233" s="12"/>
      <c r="AS233" s="13"/>
      <c r="AT233" s="14"/>
      <c r="AU233" s="93">
        <f>AR233*AS233</f>
        <v>0</v>
      </c>
      <c r="AV233" s="7"/>
      <c r="AW233" s="15"/>
      <c r="AX233" s="7"/>
      <c r="AY233" s="49"/>
      <c r="AZ233" s="71"/>
    </row>
    <row r="234" spans="3:52" s="2" customFormat="1" ht="12.75" x14ac:dyDescent="0.2">
      <c r="C234" s="65" t="str">
        <f>'Begroting Totale Project'!C232</f>
        <v>Activiteit 9.3, kosten</v>
      </c>
      <c r="D234" s="109">
        <f t="shared" si="118"/>
        <v>0</v>
      </c>
      <c r="F234" s="78" t="str">
        <f t="shared" si="119"/>
        <v>Activiteit 9.3, kosten</v>
      </c>
      <c r="G234" s="1"/>
      <c r="H234" s="12"/>
      <c r="I234" s="13"/>
      <c r="J234" s="14"/>
      <c r="K234" s="93">
        <f>H234*I234</f>
        <v>0</v>
      </c>
      <c r="L234" s="7"/>
      <c r="M234" s="15"/>
      <c r="N234" s="7"/>
      <c r="O234" s="49"/>
      <c r="P234" s="71"/>
      <c r="R234" s="78" t="str">
        <f t="shared" si="120"/>
        <v>Activiteit 9.3, kosten</v>
      </c>
      <c r="S234" s="1"/>
      <c r="T234" s="12"/>
      <c r="U234" s="13"/>
      <c r="V234" s="14"/>
      <c r="W234" s="93">
        <f>T234*U234</f>
        <v>0</v>
      </c>
      <c r="X234" s="7"/>
      <c r="Y234" s="15"/>
      <c r="Z234" s="7"/>
      <c r="AA234" s="49"/>
      <c r="AB234" s="71"/>
      <c r="AD234" s="78" t="str">
        <f t="shared" si="121"/>
        <v>Activiteit 9.3, kosten</v>
      </c>
      <c r="AE234" s="1"/>
      <c r="AF234" s="12"/>
      <c r="AG234" s="13"/>
      <c r="AH234" s="14"/>
      <c r="AI234" s="93">
        <f>AF234*AG234</f>
        <v>0</v>
      </c>
      <c r="AJ234" s="7"/>
      <c r="AK234" s="15"/>
      <c r="AL234" s="7"/>
      <c r="AM234" s="49"/>
      <c r="AN234" s="71"/>
      <c r="AO234"/>
      <c r="AP234" s="78" t="str">
        <f t="shared" si="122"/>
        <v>Activiteit 9.3, kosten</v>
      </c>
      <c r="AQ234" s="1"/>
      <c r="AR234" s="12"/>
      <c r="AS234" s="13"/>
      <c r="AT234" s="14"/>
      <c r="AU234" s="93">
        <f>AR234*AS234</f>
        <v>0</v>
      </c>
      <c r="AV234" s="7"/>
      <c r="AW234" s="15"/>
      <c r="AX234" s="7"/>
      <c r="AY234" s="49"/>
      <c r="AZ234" s="71"/>
    </row>
    <row r="235" spans="3:52" s="2" customFormat="1" ht="12.75" x14ac:dyDescent="0.2">
      <c r="C235" s="65" t="str">
        <f>'Begroting Totale Project'!C233</f>
        <v>Activiteit 9.4, kosten</v>
      </c>
      <c r="D235" s="109">
        <f t="shared" si="118"/>
        <v>0</v>
      </c>
      <c r="F235" s="78" t="str">
        <f t="shared" si="119"/>
        <v>Activiteit 9.4, kosten</v>
      </c>
      <c r="G235" s="1"/>
      <c r="H235" s="12"/>
      <c r="I235" s="13"/>
      <c r="J235" s="14"/>
      <c r="K235" s="93">
        <f>H235*I235</f>
        <v>0</v>
      </c>
      <c r="L235" s="7"/>
      <c r="M235" s="15"/>
      <c r="N235" s="7"/>
      <c r="O235" s="49"/>
      <c r="P235" s="71"/>
      <c r="R235" s="78" t="str">
        <f t="shared" si="120"/>
        <v>Activiteit 9.4, kosten</v>
      </c>
      <c r="S235" s="1"/>
      <c r="T235" s="12"/>
      <c r="U235" s="13"/>
      <c r="V235" s="14"/>
      <c r="W235" s="93">
        <f>T235*U235</f>
        <v>0</v>
      </c>
      <c r="X235" s="7"/>
      <c r="Y235" s="15"/>
      <c r="Z235" s="7"/>
      <c r="AA235" s="49"/>
      <c r="AB235" s="71"/>
      <c r="AD235" s="78" t="str">
        <f t="shared" si="121"/>
        <v>Activiteit 9.4, kosten</v>
      </c>
      <c r="AE235" s="1"/>
      <c r="AF235" s="12"/>
      <c r="AG235" s="13"/>
      <c r="AH235" s="14"/>
      <c r="AI235" s="93">
        <f>AF235*AG235</f>
        <v>0</v>
      </c>
      <c r="AJ235" s="7"/>
      <c r="AK235" s="15"/>
      <c r="AL235" s="7"/>
      <c r="AM235" s="49"/>
      <c r="AN235" s="71"/>
      <c r="AO235"/>
      <c r="AP235" s="78" t="str">
        <f t="shared" si="122"/>
        <v>Activiteit 9.4, kosten</v>
      </c>
      <c r="AQ235" s="1"/>
      <c r="AR235" s="12"/>
      <c r="AS235" s="13"/>
      <c r="AT235" s="14"/>
      <c r="AU235" s="93">
        <f>AR235*AS235</f>
        <v>0</v>
      </c>
      <c r="AV235" s="7"/>
      <c r="AW235" s="15"/>
      <c r="AX235" s="7"/>
      <c r="AY235" s="49"/>
      <c r="AZ235" s="71"/>
    </row>
    <row r="236" spans="3:52" s="2" customFormat="1" ht="12.75"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ht="12.75"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ht="12.75"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294</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tr">
        <f>$C242</f>
        <v>Deelproject 10</v>
      </c>
      <c r="G242" s="79"/>
      <c r="H242" s="79"/>
      <c r="I242" s="79"/>
      <c r="J242" s="69"/>
      <c r="K242" s="79"/>
      <c r="L242" s="80"/>
      <c r="M242" s="79"/>
      <c r="N242" s="80"/>
      <c r="O242" s="81"/>
      <c r="P242" s="70"/>
      <c r="R242" s="76" t="str">
        <f>$C242</f>
        <v>Deelproject 10</v>
      </c>
      <c r="S242" s="79"/>
      <c r="T242" s="79"/>
      <c r="U242" s="79"/>
      <c r="V242" s="69"/>
      <c r="W242" s="79"/>
      <c r="X242" s="80"/>
      <c r="Y242" s="79"/>
      <c r="Z242" s="80"/>
      <c r="AA242" s="81"/>
      <c r="AB242" s="70"/>
      <c r="AD242" s="76" t="str">
        <f>$C242</f>
        <v>Deelproject 10</v>
      </c>
      <c r="AE242" s="79"/>
      <c r="AF242" s="79"/>
      <c r="AG242" s="79"/>
      <c r="AH242" s="69"/>
      <c r="AI242" s="79"/>
      <c r="AJ242" s="80"/>
      <c r="AK242" s="79"/>
      <c r="AL242" s="80"/>
      <c r="AM242" s="81"/>
      <c r="AN242" s="70"/>
      <c r="AO242"/>
      <c r="AP242" s="76" t="str">
        <f>$C242</f>
        <v>Deelproject 10</v>
      </c>
      <c r="AQ242" s="79"/>
      <c r="AR242" s="79"/>
      <c r="AS242" s="79"/>
      <c r="AT242" s="69"/>
      <c r="AU242" s="79"/>
      <c r="AV242" s="80"/>
      <c r="AW242" s="79"/>
      <c r="AX242" s="80"/>
      <c r="AY242" s="81"/>
      <c r="AZ242" s="70"/>
    </row>
    <row r="243" spans="3:52" s="2" customFormat="1" ht="12.75"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ht="12.75" x14ac:dyDescent="0.2">
      <c r="C244" s="65" t="str">
        <f>'Begroting Totale Project'!C242</f>
        <v>Activiteit 10.1, inzet eigen uren</v>
      </c>
      <c r="D244" s="109">
        <f t="shared" ref="D244:D247" si="123">K244+W244+AI244+AU244</f>
        <v>0</v>
      </c>
      <c r="F244" s="78" t="str">
        <f>$C244</f>
        <v>Activiteit 10.1, inzet eigen uren</v>
      </c>
      <c r="G244" s="1"/>
      <c r="H244" s="12"/>
      <c r="I244" s="13"/>
      <c r="J244" s="14"/>
      <c r="K244" s="93">
        <f>H244*I244</f>
        <v>0</v>
      </c>
      <c r="L244" s="7"/>
      <c r="M244" s="15"/>
      <c r="N244" s="7"/>
      <c r="O244" s="49"/>
      <c r="P244" s="71"/>
      <c r="R244" s="78" t="str">
        <f>$C244</f>
        <v>Activiteit 10.1, inzet eigen uren</v>
      </c>
      <c r="S244" s="1"/>
      <c r="T244" s="12"/>
      <c r="U244" s="13"/>
      <c r="V244" s="14"/>
      <c r="W244" s="93">
        <f>T244*U244</f>
        <v>0</v>
      </c>
      <c r="X244" s="7"/>
      <c r="Y244" s="15"/>
      <c r="Z244" s="7"/>
      <c r="AA244" s="49"/>
      <c r="AB244" s="71"/>
      <c r="AD244" s="78" t="str">
        <f>$C244</f>
        <v>Activiteit 10.1, inzet eigen uren</v>
      </c>
      <c r="AE244" s="1"/>
      <c r="AF244" s="12"/>
      <c r="AG244" s="13"/>
      <c r="AH244" s="14"/>
      <c r="AI244" s="93">
        <f>AF244*AG244</f>
        <v>0</v>
      </c>
      <c r="AJ244" s="7"/>
      <c r="AK244" s="15"/>
      <c r="AL244" s="7"/>
      <c r="AM244" s="49"/>
      <c r="AN244" s="71"/>
      <c r="AO244"/>
      <c r="AP244" s="78" t="str">
        <f>$C244</f>
        <v>Activiteit 10.1, inzet eigen uren</v>
      </c>
      <c r="AQ244" s="1"/>
      <c r="AR244" s="12"/>
      <c r="AS244" s="13"/>
      <c r="AT244" s="14"/>
      <c r="AU244" s="93">
        <f>AR244*AS244</f>
        <v>0</v>
      </c>
      <c r="AV244" s="7"/>
      <c r="AW244" s="15"/>
      <c r="AX244" s="7"/>
      <c r="AY244" s="49"/>
      <c r="AZ244" s="71"/>
    </row>
    <row r="245" spans="3:52" s="2" customFormat="1" ht="12.75" x14ac:dyDescent="0.2">
      <c r="C245" s="65" t="str">
        <f>'Begroting Totale Project'!C243</f>
        <v>Activiteit 10.2, inzet eigen uren</v>
      </c>
      <c r="D245" s="109">
        <f t="shared" si="123"/>
        <v>0</v>
      </c>
      <c r="F245" s="78" t="str">
        <f t="shared" ref="F245:F247" si="124">$C245</f>
        <v>Activiteit 10.2, inzet eigen uren</v>
      </c>
      <c r="G245" s="1"/>
      <c r="H245" s="12"/>
      <c r="I245" s="13"/>
      <c r="J245" s="14"/>
      <c r="K245" s="93">
        <f>H245*I245</f>
        <v>0</v>
      </c>
      <c r="L245" s="7"/>
      <c r="M245" s="15"/>
      <c r="N245" s="7"/>
      <c r="O245" s="49"/>
      <c r="P245" s="71"/>
      <c r="R245" s="78" t="str">
        <f t="shared" ref="R245:R247" si="125">$C245</f>
        <v>Activiteit 10.2, inzet eigen uren</v>
      </c>
      <c r="S245" s="1"/>
      <c r="T245" s="12"/>
      <c r="U245" s="13"/>
      <c r="V245" s="14"/>
      <c r="W245" s="93">
        <f>T245*U245</f>
        <v>0</v>
      </c>
      <c r="X245" s="7"/>
      <c r="Y245" s="15"/>
      <c r="Z245" s="7"/>
      <c r="AA245" s="49"/>
      <c r="AB245" s="71"/>
      <c r="AD245" s="78" t="str">
        <f t="shared" ref="AD245:AD247" si="126">$C245</f>
        <v>Activiteit 10.2, inzet eigen uren</v>
      </c>
      <c r="AE245" s="1"/>
      <c r="AF245" s="12"/>
      <c r="AG245" s="13"/>
      <c r="AH245" s="14"/>
      <c r="AI245" s="93">
        <f>AF245*AG245</f>
        <v>0</v>
      </c>
      <c r="AJ245" s="7"/>
      <c r="AK245" s="15"/>
      <c r="AL245" s="7"/>
      <c r="AM245" s="49"/>
      <c r="AN245" s="71"/>
      <c r="AO245"/>
      <c r="AP245" s="78" t="str">
        <f t="shared" ref="AP245:AP247" si="127">$C245</f>
        <v>Activiteit 10.2, inzet eigen uren</v>
      </c>
      <c r="AQ245" s="1"/>
      <c r="AR245" s="12"/>
      <c r="AS245" s="13"/>
      <c r="AT245" s="14"/>
      <c r="AU245" s="93">
        <f>AR245*AS245</f>
        <v>0</v>
      </c>
      <c r="AV245" s="7"/>
      <c r="AW245" s="15"/>
      <c r="AX245" s="7"/>
      <c r="AY245" s="49"/>
      <c r="AZ245" s="71"/>
    </row>
    <row r="246" spans="3:52" s="2" customFormat="1" ht="12.75" x14ac:dyDescent="0.2">
      <c r="C246" s="65" t="str">
        <f>'Begroting Totale Project'!C244</f>
        <v>Activiteit 10.3, inzet eigen uren</v>
      </c>
      <c r="D246" s="109">
        <f t="shared" si="123"/>
        <v>0</v>
      </c>
      <c r="F246" s="78" t="str">
        <f t="shared" si="124"/>
        <v>Activiteit 10.3, inzet eigen uren</v>
      </c>
      <c r="G246" s="1"/>
      <c r="H246" s="12"/>
      <c r="I246" s="13"/>
      <c r="J246" s="14"/>
      <c r="K246" s="93">
        <f>H246*I246</f>
        <v>0</v>
      </c>
      <c r="L246" s="7"/>
      <c r="M246" s="15"/>
      <c r="N246" s="7"/>
      <c r="O246" s="49"/>
      <c r="P246" s="71"/>
      <c r="R246" s="78" t="str">
        <f t="shared" si="125"/>
        <v>Activiteit 10.3, inzet eigen uren</v>
      </c>
      <c r="S246" s="1"/>
      <c r="T246" s="12"/>
      <c r="U246" s="13"/>
      <c r="V246" s="14"/>
      <c r="W246" s="93">
        <f>T246*U246</f>
        <v>0</v>
      </c>
      <c r="X246" s="7"/>
      <c r="Y246" s="15"/>
      <c r="Z246" s="7"/>
      <c r="AA246" s="49"/>
      <c r="AB246" s="71"/>
      <c r="AD246" s="78" t="str">
        <f t="shared" si="126"/>
        <v>Activiteit 10.3, inzet eigen uren</v>
      </c>
      <c r="AE246" s="1"/>
      <c r="AF246" s="12"/>
      <c r="AG246" s="13"/>
      <c r="AH246" s="14"/>
      <c r="AI246" s="93">
        <f>AF246*AG246</f>
        <v>0</v>
      </c>
      <c r="AJ246" s="7"/>
      <c r="AK246" s="15"/>
      <c r="AL246" s="7"/>
      <c r="AM246" s="49"/>
      <c r="AN246" s="71"/>
      <c r="AO246"/>
      <c r="AP246" s="78" t="str">
        <f t="shared" si="127"/>
        <v>Activiteit 10.3, inzet eigen uren</v>
      </c>
      <c r="AQ246" s="1"/>
      <c r="AR246" s="12"/>
      <c r="AS246" s="13"/>
      <c r="AT246" s="14"/>
      <c r="AU246" s="93">
        <f>AR246*AS246</f>
        <v>0</v>
      </c>
      <c r="AV246" s="7"/>
      <c r="AW246" s="15"/>
      <c r="AX246" s="7"/>
      <c r="AY246" s="49"/>
      <c r="AZ246" s="71"/>
    </row>
    <row r="247" spans="3:52" s="2" customFormat="1" ht="12.75" x14ac:dyDescent="0.2">
      <c r="C247" s="65" t="str">
        <f>'Begroting Totale Project'!C245</f>
        <v>Activiteit 10.4, inzet eigen uren</v>
      </c>
      <c r="D247" s="109">
        <f t="shared" si="123"/>
        <v>0</v>
      </c>
      <c r="F247" s="78" t="str">
        <f t="shared" si="124"/>
        <v>Activiteit 10.4, inzet eigen uren</v>
      </c>
      <c r="G247" s="1"/>
      <c r="H247" s="12"/>
      <c r="I247" s="13"/>
      <c r="J247" s="4"/>
      <c r="K247" s="93">
        <f>H247*I247</f>
        <v>0</v>
      </c>
      <c r="L247" s="7"/>
      <c r="M247" s="15"/>
      <c r="N247" s="7"/>
      <c r="O247" s="49"/>
      <c r="P247" s="71"/>
      <c r="R247" s="78" t="str">
        <f t="shared" si="125"/>
        <v>Activiteit 10.4, inzet eigen uren</v>
      </c>
      <c r="S247" s="1"/>
      <c r="T247" s="12"/>
      <c r="U247" s="13"/>
      <c r="V247" s="4"/>
      <c r="W247" s="93">
        <f>T247*U247</f>
        <v>0</v>
      </c>
      <c r="X247" s="7"/>
      <c r="Y247" s="15"/>
      <c r="Z247" s="7"/>
      <c r="AA247" s="49"/>
      <c r="AB247" s="71"/>
      <c r="AD247" s="78" t="str">
        <f t="shared" si="126"/>
        <v>Activiteit 10.4, inzet eigen uren</v>
      </c>
      <c r="AE247" s="1"/>
      <c r="AF247" s="12"/>
      <c r="AG247" s="13"/>
      <c r="AH247" s="4"/>
      <c r="AI247" s="93">
        <f>AF247*AG247</f>
        <v>0</v>
      </c>
      <c r="AJ247" s="7"/>
      <c r="AK247" s="15"/>
      <c r="AL247" s="7"/>
      <c r="AM247" s="49"/>
      <c r="AN247" s="71"/>
      <c r="AO247"/>
      <c r="AP247" s="78" t="str">
        <f t="shared" si="127"/>
        <v>Activiteit 10.4, inzet eigen uren</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ht="12.75"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ht="12.75"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ht="12.75" x14ac:dyDescent="0.2">
      <c r="C251" s="65" t="str">
        <f>'Begroting Totale Project'!C249</f>
        <v>Activiteit 10.1, inhuur</v>
      </c>
      <c r="D251" s="109">
        <f t="shared" ref="D251:D254" si="128">K251+W251+AI251+AU251</f>
        <v>0</v>
      </c>
      <c r="F251" s="78" t="str">
        <f>$C251</f>
        <v>Activiteit 10.1, inhuur</v>
      </c>
      <c r="G251" s="1"/>
      <c r="H251" s="1"/>
      <c r="I251" s="94"/>
      <c r="J251" s="4"/>
      <c r="K251" s="93">
        <f>H251*I251</f>
        <v>0</v>
      </c>
      <c r="L251" s="7"/>
      <c r="M251" s="15"/>
      <c r="N251" s="7"/>
      <c r="O251" s="49"/>
      <c r="P251" s="71"/>
      <c r="R251" s="78" t="str">
        <f>$C251</f>
        <v>Activiteit 10.1, inhuur</v>
      </c>
      <c r="S251" s="1"/>
      <c r="T251" s="1"/>
      <c r="U251" s="94"/>
      <c r="V251" s="4"/>
      <c r="W251" s="93">
        <f>T251*U251</f>
        <v>0</v>
      </c>
      <c r="X251" s="7"/>
      <c r="Y251" s="15"/>
      <c r="Z251" s="7"/>
      <c r="AA251" s="49"/>
      <c r="AB251" s="71"/>
      <c r="AD251" s="78" t="str">
        <f>$C251</f>
        <v>Activiteit 10.1, inhuur</v>
      </c>
      <c r="AE251" s="1"/>
      <c r="AF251" s="1"/>
      <c r="AG251" s="94"/>
      <c r="AH251" s="4"/>
      <c r="AI251" s="93">
        <f>AF251*AG251</f>
        <v>0</v>
      </c>
      <c r="AJ251" s="7"/>
      <c r="AK251" s="15"/>
      <c r="AL251" s="7"/>
      <c r="AM251" s="49"/>
      <c r="AN251" s="71"/>
      <c r="AO251"/>
      <c r="AP251" s="78" t="str">
        <f>$C251</f>
        <v>Activiteit 10.1, inhuur</v>
      </c>
      <c r="AQ251" s="1"/>
      <c r="AR251" s="1"/>
      <c r="AS251" s="94"/>
      <c r="AT251" s="4"/>
      <c r="AU251" s="93">
        <f>AR251*AS251</f>
        <v>0</v>
      </c>
      <c r="AV251" s="7"/>
      <c r="AW251" s="15"/>
      <c r="AX251" s="7"/>
      <c r="AY251" s="49"/>
      <c r="AZ251" s="71"/>
    </row>
    <row r="252" spans="3:52" s="2" customFormat="1" ht="12.75" x14ac:dyDescent="0.2">
      <c r="C252" s="65" t="str">
        <f>'Begroting Totale Project'!C250</f>
        <v>Activiteit 10.2, inhuur</v>
      </c>
      <c r="D252" s="109">
        <f t="shared" si="128"/>
        <v>0</v>
      </c>
      <c r="F252" s="78" t="str">
        <f t="shared" ref="F252:F254" si="129">$C252</f>
        <v>Activiteit 10.2, inhuur</v>
      </c>
      <c r="G252" s="1"/>
      <c r="H252" s="1"/>
      <c r="I252" s="94"/>
      <c r="J252" s="4"/>
      <c r="K252" s="93">
        <f>H252*I252</f>
        <v>0</v>
      </c>
      <c r="L252" s="7"/>
      <c r="M252" s="15"/>
      <c r="N252" s="7"/>
      <c r="O252" s="49"/>
      <c r="P252" s="71"/>
      <c r="R252" s="78" t="str">
        <f t="shared" ref="R252:R254" si="130">$C252</f>
        <v>Activiteit 10.2, inhuur</v>
      </c>
      <c r="S252" s="1"/>
      <c r="T252" s="1"/>
      <c r="U252" s="94"/>
      <c r="V252" s="4"/>
      <c r="W252" s="93">
        <f>T252*U252</f>
        <v>0</v>
      </c>
      <c r="X252" s="7"/>
      <c r="Y252" s="15"/>
      <c r="Z252" s="7"/>
      <c r="AA252" s="49"/>
      <c r="AB252" s="71"/>
      <c r="AD252" s="78" t="str">
        <f t="shared" ref="AD252:AD254" si="131">$C252</f>
        <v>Activiteit 10.2, inhuur</v>
      </c>
      <c r="AE252" s="1"/>
      <c r="AF252" s="1"/>
      <c r="AG252" s="94"/>
      <c r="AH252" s="4"/>
      <c r="AI252" s="93">
        <f>AF252*AG252</f>
        <v>0</v>
      </c>
      <c r="AJ252" s="7"/>
      <c r="AK252" s="15"/>
      <c r="AL252" s="7"/>
      <c r="AM252" s="49"/>
      <c r="AN252" s="71"/>
      <c r="AO252"/>
      <c r="AP252" s="78" t="str">
        <f t="shared" ref="AP252:AP254" si="132">$C252</f>
        <v>Activiteit 10.2, inhuur</v>
      </c>
      <c r="AQ252" s="1"/>
      <c r="AR252" s="1"/>
      <c r="AS252" s="94"/>
      <c r="AT252" s="4"/>
      <c r="AU252" s="93">
        <f>AR252*AS252</f>
        <v>0</v>
      </c>
      <c r="AV252" s="7"/>
      <c r="AW252" s="15"/>
      <c r="AX252" s="7"/>
      <c r="AY252" s="49"/>
      <c r="AZ252" s="71"/>
    </row>
    <row r="253" spans="3:52" s="2" customFormat="1" ht="12.75" x14ac:dyDescent="0.2">
      <c r="C253" s="65" t="str">
        <f>'Begroting Totale Project'!C251</f>
        <v>Activiteit 10.3, inhuur</v>
      </c>
      <c r="D253" s="109">
        <f t="shared" si="128"/>
        <v>0</v>
      </c>
      <c r="F253" s="78" t="str">
        <f t="shared" si="129"/>
        <v>Activiteit 10.3, inhuur</v>
      </c>
      <c r="G253" s="1"/>
      <c r="H253" s="1"/>
      <c r="I253" s="94"/>
      <c r="J253" s="4"/>
      <c r="K253" s="93">
        <f>H253*I253</f>
        <v>0</v>
      </c>
      <c r="L253" s="7"/>
      <c r="M253" s="15"/>
      <c r="N253" s="7"/>
      <c r="O253" s="49"/>
      <c r="P253" s="71"/>
      <c r="R253" s="78" t="str">
        <f t="shared" si="130"/>
        <v>Activiteit 10.3, inhuur</v>
      </c>
      <c r="S253" s="1"/>
      <c r="T253" s="1"/>
      <c r="U253" s="94"/>
      <c r="V253" s="4"/>
      <c r="W253" s="93">
        <f>T253*U253</f>
        <v>0</v>
      </c>
      <c r="X253" s="7"/>
      <c r="Y253" s="15"/>
      <c r="Z253" s="7"/>
      <c r="AA253" s="49"/>
      <c r="AB253" s="71"/>
      <c r="AD253" s="78" t="str">
        <f t="shared" si="131"/>
        <v>Activiteit 10.3, inhuur</v>
      </c>
      <c r="AE253" s="1"/>
      <c r="AF253" s="1"/>
      <c r="AG253" s="94"/>
      <c r="AH253" s="4"/>
      <c r="AI253" s="93">
        <f>AF253*AG253</f>
        <v>0</v>
      </c>
      <c r="AJ253" s="7"/>
      <c r="AK253" s="15"/>
      <c r="AL253" s="7"/>
      <c r="AM253" s="49"/>
      <c r="AN253" s="71"/>
      <c r="AO253"/>
      <c r="AP253" s="78" t="str">
        <f t="shared" si="132"/>
        <v>Activiteit 10.3, inhuur</v>
      </c>
      <c r="AQ253" s="1"/>
      <c r="AR253" s="1"/>
      <c r="AS253" s="94"/>
      <c r="AT253" s="4"/>
      <c r="AU253" s="93">
        <f>AR253*AS253</f>
        <v>0</v>
      </c>
      <c r="AV253" s="7"/>
      <c r="AW253" s="15"/>
      <c r="AX253" s="7"/>
      <c r="AY253" s="49"/>
      <c r="AZ253" s="71"/>
    </row>
    <row r="254" spans="3:52" s="2" customFormat="1" ht="12.75" x14ac:dyDescent="0.2">
      <c r="C254" s="65" t="str">
        <f>'Begroting Totale Project'!C252</f>
        <v>Activiteit 10.4, inhuur</v>
      </c>
      <c r="D254" s="109">
        <f t="shared" si="128"/>
        <v>0</v>
      </c>
      <c r="F254" s="78" t="str">
        <f t="shared" si="129"/>
        <v>Activiteit 10.4, inhuur</v>
      </c>
      <c r="G254" s="1"/>
      <c r="H254" s="1"/>
      <c r="I254" s="94"/>
      <c r="J254" s="4"/>
      <c r="K254" s="93">
        <f>H254*I254</f>
        <v>0</v>
      </c>
      <c r="L254" s="7"/>
      <c r="M254" s="15"/>
      <c r="N254" s="7"/>
      <c r="O254" s="49"/>
      <c r="P254" s="71"/>
      <c r="R254" s="78" t="str">
        <f t="shared" si="130"/>
        <v>Activiteit 10.4, inhuur</v>
      </c>
      <c r="S254" s="1"/>
      <c r="T254" s="1"/>
      <c r="U254" s="94"/>
      <c r="V254" s="4"/>
      <c r="W254" s="93">
        <f>T254*U254</f>
        <v>0</v>
      </c>
      <c r="X254" s="7"/>
      <c r="Y254" s="15"/>
      <c r="Z254" s="7"/>
      <c r="AA254" s="49"/>
      <c r="AB254" s="71"/>
      <c r="AD254" s="78" t="str">
        <f t="shared" si="131"/>
        <v>Activiteit 10.4, inhuur</v>
      </c>
      <c r="AE254" s="1"/>
      <c r="AF254" s="1"/>
      <c r="AG254" s="94"/>
      <c r="AH254" s="4"/>
      <c r="AI254" s="93">
        <f>AF254*AG254</f>
        <v>0</v>
      </c>
      <c r="AJ254" s="7"/>
      <c r="AK254" s="15"/>
      <c r="AL254" s="7"/>
      <c r="AM254" s="49"/>
      <c r="AN254" s="71"/>
      <c r="AO254"/>
      <c r="AP254" s="78" t="str">
        <f t="shared" si="132"/>
        <v>Activiteit 10.4, inhuur</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ht="12.75"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ht="12.75"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ht="12.75" x14ac:dyDescent="0.2">
      <c r="C258" s="65" t="str">
        <f>'Begroting Totale Project'!C256</f>
        <v>Activiteit 10.1, kosten</v>
      </c>
      <c r="D258" s="109">
        <f t="shared" ref="D258:D261" si="133">K258+W258+AI258+AU258</f>
        <v>0</v>
      </c>
      <c r="F258" s="78" t="str">
        <f>$C258</f>
        <v>Activiteit 10.1, kosten</v>
      </c>
      <c r="G258" s="1"/>
      <c r="H258" s="12"/>
      <c r="I258" s="13"/>
      <c r="J258" s="14"/>
      <c r="K258" s="93">
        <f>H258*I258</f>
        <v>0</v>
      </c>
      <c r="L258" s="7"/>
      <c r="M258" s="15"/>
      <c r="N258" s="7"/>
      <c r="O258" s="49"/>
      <c r="P258" s="71"/>
      <c r="R258" s="78" t="str">
        <f>$C258</f>
        <v>Activiteit 10.1, kosten</v>
      </c>
      <c r="S258" s="1"/>
      <c r="T258" s="12"/>
      <c r="U258" s="13"/>
      <c r="V258" s="14"/>
      <c r="W258" s="93">
        <f>T258*U258</f>
        <v>0</v>
      </c>
      <c r="X258" s="7"/>
      <c r="Y258" s="15"/>
      <c r="Z258" s="7"/>
      <c r="AA258" s="49"/>
      <c r="AB258" s="71"/>
      <c r="AD258" s="78" t="str">
        <f>$C258</f>
        <v>Activiteit 10.1, kosten</v>
      </c>
      <c r="AE258" s="1"/>
      <c r="AF258" s="12"/>
      <c r="AG258" s="13"/>
      <c r="AH258" s="14"/>
      <c r="AI258" s="93">
        <f>AF258*AG258</f>
        <v>0</v>
      </c>
      <c r="AJ258" s="7"/>
      <c r="AK258" s="15"/>
      <c r="AL258" s="7"/>
      <c r="AM258" s="49"/>
      <c r="AN258" s="71"/>
      <c r="AO258"/>
      <c r="AP258" s="78" t="str">
        <f>$C258</f>
        <v>Activiteit 10.1, kosten</v>
      </c>
      <c r="AQ258" s="1"/>
      <c r="AR258" s="12"/>
      <c r="AS258" s="13"/>
      <c r="AT258" s="14"/>
      <c r="AU258" s="93">
        <f>AR258*AS258</f>
        <v>0</v>
      </c>
      <c r="AV258" s="7"/>
      <c r="AW258" s="15"/>
      <c r="AX258" s="7"/>
      <c r="AY258" s="49"/>
      <c r="AZ258" s="71"/>
    </row>
    <row r="259" spans="3:52" s="2" customFormat="1" ht="12.75" x14ac:dyDescent="0.2">
      <c r="C259" s="65" t="str">
        <f>'Begroting Totale Project'!C257</f>
        <v>Activiteit 10.2, kosten</v>
      </c>
      <c r="D259" s="109">
        <f t="shared" si="133"/>
        <v>0</v>
      </c>
      <c r="F259" s="78" t="str">
        <f t="shared" ref="F259:F261" si="134">$C259</f>
        <v>Activiteit 10.2, kosten</v>
      </c>
      <c r="G259" s="1"/>
      <c r="H259" s="12"/>
      <c r="I259" s="13"/>
      <c r="J259" s="14"/>
      <c r="K259" s="93">
        <f>H259*I259</f>
        <v>0</v>
      </c>
      <c r="L259" s="7"/>
      <c r="M259" s="15"/>
      <c r="N259" s="7"/>
      <c r="O259" s="49"/>
      <c r="P259" s="71"/>
      <c r="R259" s="78" t="str">
        <f t="shared" ref="R259:R261" si="135">$C259</f>
        <v>Activiteit 10.2, kosten</v>
      </c>
      <c r="S259" s="1"/>
      <c r="T259" s="12"/>
      <c r="U259" s="13"/>
      <c r="V259" s="14"/>
      <c r="W259" s="93">
        <f>T259*U259</f>
        <v>0</v>
      </c>
      <c r="X259" s="7"/>
      <c r="Y259" s="15"/>
      <c r="Z259" s="7"/>
      <c r="AA259" s="49"/>
      <c r="AB259" s="71"/>
      <c r="AD259" s="78" t="str">
        <f t="shared" ref="AD259:AD261" si="136">$C259</f>
        <v>Activiteit 10.2, kosten</v>
      </c>
      <c r="AE259" s="1"/>
      <c r="AF259" s="12"/>
      <c r="AG259" s="13"/>
      <c r="AH259" s="14"/>
      <c r="AI259" s="93">
        <f>AF259*AG259</f>
        <v>0</v>
      </c>
      <c r="AJ259" s="7"/>
      <c r="AK259" s="15"/>
      <c r="AL259" s="7"/>
      <c r="AM259" s="49"/>
      <c r="AN259" s="71"/>
      <c r="AO259"/>
      <c r="AP259" s="78" t="str">
        <f t="shared" ref="AP259:AP261" si="137">$C259</f>
        <v>Activiteit 10.2, kosten</v>
      </c>
      <c r="AQ259" s="1"/>
      <c r="AR259" s="12"/>
      <c r="AS259" s="13"/>
      <c r="AT259" s="14"/>
      <c r="AU259" s="93">
        <f>AR259*AS259</f>
        <v>0</v>
      </c>
      <c r="AV259" s="7"/>
      <c r="AW259" s="15"/>
      <c r="AX259" s="7"/>
      <c r="AY259" s="49"/>
      <c r="AZ259" s="71"/>
    </row>
    <row r="260" spans="3:52" s="2" customFormat="1" ht="12.75" x14ac:dyDescent="0.2">
      <c r="C260" s="65" t="str">
        <f>'Begroting Totale Project'!C258</f>
        <v>Activiteit 10.3, kosten</v>
      </c>
      <c r="D260" s="109">
        <f t="shared" si="133"/>
        <v>0</v>
      </c>
      <c r="F260" s="78" t="str">
        <f t="shared" si="134"/>
        <v>Activiteit 10.3, kosten</v>
      </c>
      <c r="G260" s="1"/>
      <c r="H260" s="12"/>
      <c r="I260" s="13"/>
      <c r="J260" s="14"/>
      <c r="K260" s="93">
        <f>H260*I260</f>
        <v>0</v>
      </c>
      <c r="L260" s="7"/>
      <c r="M260" s="15"/>
      <c r="N260" s="7"/>
      <c r="O260" s="49"/>
      <c r="P260" s="71"/>
      <c r="R260" s="78" t="str">
        <f t="shared" si="135"/>
        <v>Activiteit 10.3, kosten</v>
      </c>
      <c r="S260" s="1"/>
      <c r="T260" s="12"/>
      <c r="U260" s="13"/>
      <c r="V260" s="14"/>
      <c r="W260" s="93">
        <f>T260*U260</f>
        <v>0</v>
      </c>
      <c r="X260" s="7"/>
      <c r="Y260" s="15"/>
      <c r="Z260" s="7"/>
      <c r="AA260" s="49"/>
      <c r="AB260" s="71"/>
      <c r="AD260" s="78" t="str">
        <f t="shared" si="136"/>
        <v>Activiteit 10.3, kosten</v>
      </c>
      <c r="AE260" s="1"/>
      <c r="AF260" s="12"/>
      <c r="AG260" s="13"/>
      <c r="AH260" s="14"/>
      <c r="AI260" s="93">
        <f>AF260*AG260</f>
        <v>0</v>
      </c>
      <c r="AJ260" s="7"/>
      <c r="AK260" s="15"/>
      <c r="AL260" s="7"/>
      <c r="AM260" s="49"/>
      <c r="AN260" s="71"/>
      <c r="AO260"/>
      <c r="AP260" s="78" t="str">
        <f t="shared" si="137"/>
        <v>Activiteit 10.3, kosten</v>
      </c>
      <c r="AQ260" s="1"/>
      <c r="AR260" s="12"/>
      <c r="AS260" s="13"/>
      <c r="AT260" s="14"/>
      <c r="AU260" s="93">
        <f>AR260*AS260</f>
        <v>0</v>
      </c>
      <c r="AV260" s="7"/>
      <c r="AW260" s="15"/>
      <c r="AX260" s="7"/>
      <c r="AY260" s="49"/>
      <c r="AZ260" s="71"/>
    </row>
    <row r="261" spans="3:52" s="2" customFormat="1" ht="12.75" x14ac:dyDescent="0.2">
      <c r="C261" s="65" t="str">
        <f>'Begroting Totale Project'!C259</f>
        <v>Activiteit 10.4, kosten</v>
      </c>
      <c r="D261" s="109">
        <f t="shared" si="133"/>
        <v>0</v>
      </c>
      <c r="F261" s="78" t="str">
        <f t="shared" si="134"/>
        <v>Activiteit 10.4, kosten</v>
      </c>
      <c r="G261" s="1"/>
      <c r="H261" s="12"/>
      <c r="I261" s="13"/>
      <c r="J261" s="14"/>
      <c r="K261" s="93">
        <f>H261*I261</f>
        <v>0</v>
      </c>
      <c r="L261" s="7"/>
      <c r="M261" s="15"/>
      <c r="N261" s="7"/>
      <c r="O261" s="49"/>
      <c r="P261" s="71"/>
      <c r="R261" s="78" t="str">
        <f t="shared" si="135"/>
        <v>Activiteit 10.4, kosten</v>
      </c>
      <c r="S261" s="1"/>
      <c r="T261" s="12"/>
      <c r="U261" s="13"/>
      <c r="V261" s="14"/>
      <c r="W261" s="93">
        <f>T261*U261</f>
        <v>0</v>
      </c>
      <c r="X261" s="7"/>
      <c r="Y261" s="15"/>
      <c r="Z261" s="7"/>
      <c r="AA261" s="49"/>
      <c r="AB261" s="71"/>
      <c r="AD261" s="78" t="str">
        <f t="shared" si="136"/>
        <v>Activiteit 10.4, kosten</v>
      </c>
      <c r="AE261" s="1"/>
      <c r="AF261" s="12"/>
      <c r="AG261" s="13"/>
      <c r="AH261" s="14"/>
      <c r="AI261" s="93">
        <f>AF261*AG261</f>
        <v>0</v>
      </c>
      <c r="AJ261" s="7"/>
      <c r="AK261" s="15"/>
      <c r="AL261" s="7"/>
      <c r="AM261" s="49"/>
      <c r="AN261" s="71"/>
      <c r="AO261"/>
      <c r="AP261" s="78" t="str">
        <f t="shared" si="137"/>
        <v>Activiteit 10.4, kosten</v>
      </c>
      <c r="AQ261" s="1"/>
      <c r="AR261" s="12"/>
      <c r="AS261" s="13"/>
      <c r="AT261" s="14"/>
      <c r="AU261" s="93">
        <f>AR261*AS261</f>
        <v>0</v>
      </c>
      <c r="AV261" s="7"/>
      <c r="AW261" s="15"/>
      <c r="AX261" s="7"/>
      <c r="AY261" s="49"/>
      <c r="AZ261" s="71"/>
    </row>
    <row r="262" spans="3:52" s="2" customFormat="1" ht="12.75"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ht="12.75"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ht="12.75"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ht="12.75"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ht="12.75"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ht="12.75"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ht="13.5" thickBot="1" x14ac:dyDescent="0.25">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309</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ht="12.75"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ht="12.75"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ht="12.75"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ht="12.75"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ht="12.75"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ht="12.75"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ht="12.75"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ht="12.75"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ht="12.75"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ht="12.75"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ht="12.75"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ht="12.75"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ht="12.75" x14ac:dyDescent="0.2"/>
    <row r="416" spans="3:51" ht="12.75" x14ac:dyDescent="0.2"/>
    <row r="417" ht="12.75" x14ac:dyDescent="0.2"/>
  </sheetData>
  <mergeCells count="1">
    <mergeCell ref="G6:P6"/>
  </mergeCells>
  <conditionalFormatting sqref="D8:D9">
    <cfRule type="expression" dxfId="2887" priority="118">
      <formula>#REF!=1</formula>
    </cfRule>
  </conditionalFormatting>
  <conditionalFormatting sqref="D34:D35 D60:D61 D277:D278">
    <cfRule type="expression" dxfId="2886" priority="108">
      <formula>#REF!=1</formula>
    </cfRule>
  </conditionalFormatting>
  <conditionalFormatting sqref="D86:D87">
    <cfRule type="expression" dxfId="2885" priority="106">
      <formula>#REF!=1</formula>
    </cfRule>
  </conditionalFormatting>
  <conditionalFormatting sqref="D112:D113">
    <cfRule type="expression" dxfId="2884" priority="104">
      <formula>#REF!=1</formula>
    </cfRule>
  </conditionalFormatting>
  <conditionalFormatting sqref="D138:D139">
    <cfRule type="expression" dxfId="2883" priority="103">
      <formula>#REF!=1</formula>
    </cfRule>
  </conditionalFormatting>
  <conditionalFormatting sqref="D164:D165">
    <cfRule type="expression" dxfId="2882" priority="102">
      <formula>#REF!=1</formula>
    </cfRule>
  </conditionalFormatting>
  <conditionalFormatting sqref="D190:D191">
    <cfRule type="expression" dxfId="2881" priority="101">
      <formula>#REF!=1</formula>
    </cfRule>
  </conditionalFormatting>
  <conditionalFormatting sqref="D216:D217">
    <cfRule type="expression" dxfId="2880" priority="100">
      <formula>#REF!=1</formula>
    </cfRule>
  </conditionalFormatting>
  <conditionalFormatting sqref="D242:D243">
    <cfRule type="expression" dxfId="2879" priority="105">
      <formula>#REF!=1</formula>
    </cfRule>
  </conditionalFormatting>
  <conditionalFormatting sqref="D269">
    <cfRule type="expression" dxfId="2878" priority="107">
      <formula>#REF!=1</formula>
    </cfRule>
  </conditionalFormatting>
  <conditionalFormatting sqref="D284">
    <cfRule type="expression" dxfId="2877" priority="117">
      <formula>#REF!=1</formula>
    </cfRule>
  </conditionalFormatting>
  <conditionalFormatting sqref="D291:D292">
    <cfRule type="expression" dxfId="2876" priority="115">
      <formula>#REF!=1</formula>
    </cfRule>
    <cfRule type="expression" dxfId="2875" priority="116">
      <formula>#REF!=1</formula>
    </cfRule>
  </conditionalFormatting>
  <conditionalFormatting sqref="D298:D299">
    <cfRule type="expression" dxfId="2874" priority="114">
      <formula>#REF!=1</formula>
    </cfRule>
    <cfRule type="expression" dxfId="2873" priority="113">
      <formula>#REF!=1</formula>
    </cfRule>
  </conditionalFormatting>
  <conditionalFormatting sqref="D306:D307">
    <cfRule type="expression" dxfId="2872" priority="112">
      <formula>#REF!=1</formula>
    </cfRule>
    <cfRule type="expression" dxfId="2871" priority="111">
      <formula>#REF!=1</formula>
    </cfRule>
  </conditionalFormatting>
  <conditionalFormatting sqref="D316:D317">
    <cfRule type="expression" dxfId="2870" priority="109">
      <formula>#REF!=1</formula>
    </cfRule>
    <cfRule type="expression" dxfId="2869" priority="110">
      <formula>#REF!=1</formula>
    </cfRule>
  </conditionalFormatting>
  <conditionalFormatting sqref="G269">
    <cfRule type="expression" dxfId="2868" priority="263">
      <formula>#REF!=1</formula>
    </cfRule>
  </conditionalFormatting>
  <conditionalFormatting sqref="G8:I9">
    <cfRule type="expression" dxfId="2867" priority="289">
      <formula>#REF!=1</formula>
    </cfRule>
  </conditionalFormatting>
  <conditionalFormatting sqref="G16:I16">
    <cfRule type="expression" dxfId="2866" priority="99">
      <formula>#REF!=1</formula>
    </cfRule>
  </conditionalFormatting>
  <conditionalFormatting sqref="G34:I35">
    <cfRule type="expression" dxfId="2865" priority="98">
      <formula>#REF!=1</formula>
    </cfRule>
  </conditionalFormatting>
  <conditionalFormatting sqref="G42:I42">
    <cfRule type="expression" dxfId="2864" priority="97">
      <formula>#REF!=1</formula>
    </cfRule>
  </conditionalFormatting>
  <conditionalFormatting sqref="G49:I49">
    <cfRule type="expression" dxfId="2863" priority="96">
      <formula>#REF!=1</formula>
    </cfRule>
  </conditionalFormatting>
  <conditionalFormatting sqref="G60:I61">
    <cfRule type="expression" dxfId="2862" priority="286">
      <formula>#REF!=1</formula>
    </cfRule>
  </conditionalFormatting>
  <conditionalFormatting sqref="G68:I68">
    <cfRule type="expression" dxfId="2861" priority="95">
      <formula>#REF!=1</formula>
    </cfRule>
  </conditionalFormatting>
  <conditionalFormatting sqref="G86:I87">
    <cfRule type="expression" dxfId="2860" priority="260">
      <formula>#REF!=1</formula>
    </cfRule>
  </conditionalFormatting>
  <conditionalFormatting sqref="G94:I94">
    <cfRule type="expression" dxfId="2859" priority="94">
      <formula>#REF!=1</formula>
    </cfRule>
  </conditionalFormatting>
  <conditionalFormatting sqref="G112:I113">
    <cfRule type="expression" dxfId="2858" priority="252">
      <formula>#REF!=1</formula>
    </cfRule>
  </conditionalFormatting>
  <conditionalFormatting sqref="G120:I120">
    <cfRule type="expression" dxfId="2857" priority="93">
      <formula>#REF!=1</formula>
    </cfRule>
  </conditionalFormatting>
  <conditionalFormatting sqref="G138:I139">
    <cfRule type="expression" dxfId="2856" priority="248">
      <formula>#REF!=1</formula>
    </cfRule>
  </conditionalFormatting>
  <conditionalFormatting sqref="G146:I146">
    <cfRule type="expression" dxfId="2855" priority="92">
      <formula>#REF!=1</formula>
    </cfRule>
  </conditionalFormatting>
  <conditionalFormatting sqref="G164:I165">
    <cfRule type="expression" dxfId="2854" priority="244">
      <formula>#REF!=1</formula>
    </cfRule>
  </conditionalFormatting>
  <conditionalFormatting sqref="G172:I172">
    <cfRule type="expression" dxfId="2853" priority="91">
      <formula>#REF!=1</formula>
    </cfRule>
  </conditionalFormatting>
  <conditionalFormatting sqref="G190:I191">
    <cfRule type="expression" dxfId="2852" priority="240">
      <formula>#REF!=1</formula>
    </cfRule>
  </conditionalFormatting>
  <conditionalFormatting sqref="G198:I198">
    <cfRule type="expression" dxfId="2851" priority="90">
      <formula>#REF!=1</formula>
    </cfRule>
  </conditionalFormatting>
  <conditionalFormatting sqref="G216:I217">
    <cfRule type="expression" dxfId="2850" priority="236">
      <formula>#REF!=1</formula>
    </cfRule>
  </conditionalFormatting>
  <conditionalFormatting sqref="G224:I224">
    <cfRule type="expression" dxfId="2849" priority="89">
      <formula>#REF!=1</formula>
    </cfRule>
  </conditionalFormatting>
  <conditionalFormatting sqref="G242:I243">
    <cfRule type="expression" dxfId="2848" priority="257">
      <formula>#REF!=1</formula>
    </cfRule>
  </conditionalFormatting>
  <conditionalFormatting sqref="G250:I250">
    <cfRule type="expression" dxfId="2847" priority="88">
      <formula>#REF!=1</formula>
    </cfRule>
  </conditionalFormatting>
  <conditionalFormatting sqref="K8:K9">
    <cfRule type="expression" dxfId="2846" priority="288">
      <formula>#REF!=1</formula>
    </cfRule>
  </conditionalFormatting>
  <conditionalFormatting sqref="K34:K35 K60:K61">
    <cfRule type="expression" dxfId="2845" priority="265">
      <formula>#REF!=1</formula>
    </cfRule>
  </conditionalFormatting>
  <conditionalFormatting sqref="K86:K87">
    <cfRule type="expression" dxfId="2844" priority="259">
      <formula>#REF!=1</formula>
    </cfRule>
  </conditionalFormatting>
  <conditionalFormatting sqref="K112:K113">
    <cfRule type="expression" dxfId="2843" priority="251">
      <formula>#REF!=1</formula>
    </cfRule>
  </conditionalFormatting>
  <conditionalFormatting sqref="K138:K139">
    <cfRule type="expression" dxfId="2842" priority="247">
      <formula>#REF!=1</formula>
    </cfRule>
  </conditionalFormatting>
  <conditionalFormatting sqref="K164:K165">
    <cfRule type="expression" dxfId="2841" priority="243">
      <formula>#REF!=1</formula>
    </cfRule>
  </conditionalFormatting>
  <conditionalFormatting sqref="K190:K191">
    <cfRule type="expression" dxfId="2840" priority="239">
      <formula>#REF!=1</formula>
    </cfRule>
  </conditionalFormatting>
  <conditionalFormatting sqref="K216:K217">
    <cfRule type="expression" dxfId="2839" priority="235">
      <formula>#REF!=1</formula>
    </cfRule>
  </conditionalFormatting>
  <conditionalFormatting sqref="K242:K243">
    <cfRule type="expression" dxfId="2838" priority="256">
      <formula>#REF!=1</formula>
    </cfRule>
  </conditionalFormatting>
  <conditionalFormatting sqref="K269">
    <cfRule type="expression" dxfId="2837" priority="262">
      <formula>#REF!=1</formula>
    </cfRule>
  </conditionalFormatting>
  <conditionalFormatting sqref="K291:K292">
    <cfRule type="expression" dxfId="2836" priority="285">
      <formula>#REF!=1</formula>
    </cfRule>
    <cfRule type="expression" dxfId="2835" priority="284">
      <formula>#REF!=1</formula>
    </cfRule>
  </conditionalFormatting>
  <conditionalFormatting sqref="K298:K299">
    <cfRule type="expression" dxfId="2834" priority="282">
      <formula>#REF!=1</formula>
    </cfRule>
    <cfRule type="expression" dxfId="2833" priority="283">
      <formula>#REF!=1</formula>
    </cfRule>
  </conditionalFormatting>
  <conditionalFormatting sqref="K306:K307">
    <cfRule type="expression" dxfId="2832" priority="280">
      <formula>#REF!=1</formula>
    </cfRule>
    <cfRule type="expression" dxfId="2831" priority="281">
      <formula>#REF!=1</formula>
    </cfRule>
  </conditionalFormatting>
  <conditionalFormatting sqref="K316:K317">
    <cfRule type="expression" dxfId="2830" priority="278">
      <formula>#REF!=1</formula>
    </cfRule>
    <cfRule type="expression" dxfId="2829" priority="279">
      <formula>#REF!=1</formula>
    </cfRule>
  </conditionalFormatting>
  <conditionalFormatting sqref="M9">
    <cfRule type="expression" dxfId="2828" priority="274">
      <formula>#REF!=1</formula>
    </cfRule>
  </conditionalFormatting>
  <conditionalFormatting sqref="M34:M35 M60:M61">
    <cfRule type="expression" dxfId="2827" priority="264">
      <formula>#REF!=1</formula>
    </cfRule>
  </conditionalFormatting>
  <conditionalFormatting sqref="M86:M87">
    <cfRule type="expression" dxfId="2826" priority="258">
      <formula>#REF!=1</formula>
    </cfRule>
  </conditionalFormatting>
  <conditionalFormatting sqref="M112:M113">
    <cfRule type="expression" dxfId="2825" priority="250">
      <formula>#REF!=1</formula>
    </cfRule>
  </conditionalFormatting>
  <conditionalFormatting sqref="M138:M139">
    <cfRule type="expression" dxfId="2824" priority="246">
      <formula>#REF!=1</formula>
    </cfRule>
  </conditionalFormatting>
  <conditionalFormatting sqref="M164:M165">
    <cfRule type="expression" dxfId="2823" priority="242">
      <formula>#REF!=1</formula>
    </cfRule>
  </conditionalFormatting>
  <conditionalFormatting sqref="M190:M191">
    <cfRule type="expression" dxfId="2822" priority="238">
      <formula>#REF!=1</formula>
    </cfRule>
  </conditionalFormatting>
  <conditionalFormatting sqref="M216:M217">
    <cfRule type="expression" dxfId="2821" priority="234">
      <formula>#REF!=1</formula>
    </cfRule>
  </conditionalFormatting>
  <conditionalFormatting sqref="M242:M243">
    <cfRule type="expression" dxfId="2820" priority="255">
      <formula>#REF!=1</formula>
    </cfRule>
  </conditionalFormatting>
  <conditionalFormatting sqref="M291:M292">
    <cfRule type="expression" dxfId="2819" priority="272">
      <formula>#REF!=1</formula>
    </cfRule>
    <cfRule type="expression" dxfId="2818" priority="273">
      <formula>#REF!=1</formula>
    </cfRule>
  </conditionalFormatting>
  <conditionalFormatting sqref="M298:M299">
    <cfRule type="expression" dxfId="2817" priority="271">
      <formula>#REF!=1</formula>
    </cfRule>
    <cfRule type="expression" dxfId="2816" priority="270">
      <formula>#REF!=1</formula>
    </cfRule>
  </conditionalFormatting>
  <conditionalFormatting sqref="M306:M307">
    <cfRule type="expression" dxfId="2815" priority="269">
      <formula>#REF!=1</formula>
    </cfRule>
    <cfRule type="expression" dxfId="2814" priority="268">
      <formula>#REF!=1</formula>
    </cfRule>
  </conditionalFormatting>
  <conditionalFormatting sqref="M316:M317">
    <cfRule type="expression" dxfId="2813" priority="267">
      <formula>#REF!=1</formula>
    </cfRule>
    <cfRule type="expression" dxfId="2812" priority="266">
      <formula>#REF!=1</formula>
    </cfRule>
  </conditionalFormatting>
  <conditionalFormatting sqref="O8:O9">
    <cfRule type="expression" dxfId="2811" priority="277">
      <formula>#REF!=1</formula>
    </cfRule>
  </conditionalFormatting>
  <conditionalFormatting sqref="O34:O35">
    <cfRule type="expression" dxfId="2810" priority="276">
      <formula>#REF!=1</formula>
    </cfRule>
  </conditionalFormatting>
  <conditionalFormatting sqref="O60:O61">
    <cfRule type="expression" dxfId="2809" priority="275">
      <formula>#REF!=1</formula>
    </cfRule>
  </conditionalFormatting>
  <conditionalFormatting sqref="O86:O87">
    <cfRule type="expression" dxfId="2808" priority="254">
      <formula>#REF!=1</formula>
    </cfRule>
  </conditionalFormatting>
  <conditionalFormatting sqref="O112:O113">
    <cfRule type="expression" dxfId="2807" priority="249">
      <formula>#REF!=1</formula>
    </cfRule>
  </conditionalFormatting>
  <conditionalFormatting sqref="O138:O139">
    <cfRule type="expression" dxfId="2806" priority="245">
      <formula>#REF!=1</formula>
    </cfRule>
  </conditionalFormatting>
  <conditionalFormatting sqref="O164:O165">
    <cfRule type="expression" dxfId="2805" priority="241">
      <formula>#REF!=1</formula>
    </cfRule>
  </conditionalFormatting>
  <conditionalFormatting sqref="O190:O191">
    <cfRule type="expression" dxfId="2804" priority="237">
      <formula>#REF!=1</formula>
    </cfRule>
  </conditionalFormatting>
  <conditionalFormatting sqref="O216:O217">
    <cfRule type="expression" dxfId="2803" priority="233">
      <formula>#REF!=1</formula>
    </cfRule>
  </conditionalFormatting>
  <conditionalFormatting sqref="O242:O243">
    <cfRule type="expression" dxfId="2802" priority="253">
      <formula>#REF!=1</formula>
    </cfRule>
  </conditionalFormatting>
  <conditionalFormatting sqref="O269">
    <cfRule type="expression" dxfId="2801" priority="261">
      <formula>#REF!=1</formula>
    </cfRule>
  </conditionalFormatting>
  <conditionalFormatting sqref="S269">
    <cfRule type="expression" dxfId="2800" priority="206">
      <formula>#REF!=1</formula>
    </cfRule>
  </conditionalFormatting>
  <conditionalFormatting sqref="S8:U9">
    <cfRule type="expression" dxfId="2799" priority="232">
      <formula>#REF!=1</formula>
    </cfRule>
  </conditionalFormatting>
  <conditionalFormatting sqref="S16:U16">
    <cfRule type="expression" dxfId="2798" priority="78">
      <formula>#REF!=1</formula>
    </cfRule>
  </conditionalFormatting>
  <conditionalFormatting sqref="S34:U35">
    <cfRule type="expression" dxfId="2797" priority="230">
      <formula>#REF!=1</formula>
    </cfRule>
  </conditionalFormatting>
  <conditionalFormatting sqref="S42:U42">
    <cfRule type="expression" dxfId="2796" priority="79">
      <formula>#REF!=1</formula>
    </cfRule>
  </conditionalFormatting>
  <conditionalFormatting sqref="S60:U61">
    <cfRule type="expression" dxfId="2795" priority="229">
      <formula>#REF!=1</formula>
    </cfRule>
  </conditionalFormatting>
  <conditionalFormatting sqref="S68:U68">
    <cfRule type="expression" dxfId="2794" priority="80">
      <formula>#REF!=1</formula>
    </cfRule>
  </conditionalFormatting>
  <conditionalFormatting sqref="S86:U87">
    <cfRule type="expression" dxfId="2793" priority="203">
      <formula>#REF!=1</formula>
    </cfRule>
  </conditionalFormatting>
  <conditionalFormatting sqref="S94:U94">
    <cfRule type="expression" dxfId="2792" priority="81">
      <formula>#REF!=1</formula>
    </cfRule>
  </conditionalFormatting>
  <conditionalFormatting sqref="S112:U113">
    <cfRule type="expression" dxfId="2791" priority="195">
      <formula>#REF!=1</formula>
    </cfRule>
  </conditionalFormatting>
  <conditionalFormatting sqref="S120:U120">
    <cfRule type="expression" dxfId="2790" priority="82">
      <formula>#REF!=1</formula>
    </cfRule>
  </conditionalFormatting>
  <conditionalFormatting sqref="S138:U139">
    <cfRule type="expression" dxfId="2789" priority="191">
      <formula>#REF!=1</formula>
    </cfRule>
  </conditionalFormatting>
  <conditionalFormatting sqref="S146:U146">
    <cfRule type="expression" dxfId="2788" priority="83">
      <formula>#REF!=1</formula>
    </cfRule>
  </conditionalFormatting>
  <conditionalFormatting sqref="S164:U165">
    <cfRule type="expression" dxfId="2787" priority="187">
      <formula>#REF!=1</formula>
    </cfRule>
  </conditionalFormatting>
  <conditionalFormatting sqref="S172:U172">
    <cfRule type="expression" dxfId="2786" priority="84">
      <formula>#REF!=1</formula>
    </cfRule>
  </conditionalFormatting>
  <conditionalFormatting sqref="S190:U191">
    <cfRule type="expression" dxfId="2785" priority="183">
      <formula>#REF!=1</formula>
    </cfRule>
  </conditionalFormatting>
  <conditionalFormatting sqref="S198:U198">
    <cfRule type="expression" dxfId="2784" priority="85">
      <formula>#REF!=1</formula>
    </cfRule>
  </conditionalFormatting>
  <conditionalFormatting sqref="S216:U217">
    <cfRule type="expression" dxfId="2783" priority="179">
      <formula>#REF!=1</formula>
    </cfRule>
  </conditionalFormatting>
  <conditionalFormatting sqref="S224:U224">
    <cfRule type="expression" dxfId="2782" priority="86">
      <formula>#REF!=1</formula>
    </cfRule>
  </conditionalFormatting>
  <conditionalFormatting sqref="S242:U243">
    <cfRule type="expression" dxfId="2781" priority="200">
      <formula>#REF!=1</formula>
    </cfRule>
  </conditionalFormatting>
  <conditionalFormatting sqref="S250:U250">
    <cfRule type="expression" dxfId="2780" priority="87">
      <formula>#REF!=1</formula>
    </cfRule>
  </conditionalFormatting>
  <conditionalFormatting sqref="W8:W9">
    <cfRule type="expression" dxfId="2779" priority="231">
      <formula>#REF!=1</formula>
    </cfRule>
  </conditionalFormatting>
  <conditionalFormatting sqref="W34:W35 W60:W61">
    <cfRule type="expression" dxfId="2778" priority="208">
      <formula>#REF!=1</formula>
    </cfRule>
  </conditionalFormatting>
  <conditionalFormatting sqref="W86:W87">
    <cfRule type="expression" dxfId="2777" priority="202">
      <formula>#REF!=1</formula>
    </cfRule>
  </conditionalFormatting>
  <conditionalFormatting sqref="W112:W113">
    <cfRule type="expression" dxfId="2776" priority="194">
      <formula>#REF!=1</formula>
    </cfRule>
  </conditionalFormatting>
  <conditionalFormatting sqref="W138:W139">
    <cfRule type="expression" dxfId="2775" priority="190">
      <formula>#REF!=1</formula>
    </cfRule>
  </conditionalFormatting>
  <conditionalFormatting sqref="W164:W165">
    <cfRule type="expression" dxfId="2774" priority="186">
      <formula>#REF!=1</formula>
    </cfRule>
  </conditionalFormatting>
  <conditionalFormatting sqref="W190:W191">
    <cfRule type="expression" dxfId="2773" priority="182">
      <formula>#REF!=1</formula>
    </cfRule>
  </conditionalFormatting>
  <conditionalFormatting sqref="W216:W217">
    <cfRule type="expression" dxfId="2772" priority="178">
      <formula>#REF!=1</formula>
    </cfRule>
  </conditionalFormatting>
  <conditionalFormatting sqref="W242:W243">
    <cfRule type="expression" dxfId="2771" priority="199">
      <formula>#REF!=1</formula>
    </cfRule>
  </conditionalFormatting>
  <conditionalFormatting sqref="W269">
    <cfRule type="expression" dxfId="2770" priority="205">
      <formula>#REF!=1</formula>
    </cfRule>
  </conditionalFormatting>
  <conditionalFormatting sqref="W291:W292">
    <cfRule type="expression" dxfId="2769" priority="227">
      <formula>#REF!=1</formula>
    </cfRule>
    <cfRule type="expression" dxfId="2768" priority="228">
      <formula>#REF!=1</formula>
    </cfRule>
  </conditionalFormatting>
  <conditionalFormatting sqref="W298:W299">
    <cfRule type="expression" dxfId="2767" priority="226">
      <formula>#REF!=1</formula>
    </cfRule>
    <cfRule type="expression" dxfId="2766" priority="225">
      <formula>#REF!=1</formula>
    </cfRule>
  </conditionalFormatting>
  <conditionalFormatting sqref="W306:W307">
    <cfRule type="expression" dxfId="2765" priority="224">
      <formula>#REF!=1</formula>
    </cfRule>
    <cfRule type="expression" dxfId="2764" priority="223">
      <formula>#REF!=1</formula>
    </cfRule>
  </conditionalFormatting>
  <conditionalFormatting sqref="W316:W317">
    <cfRule type="expression" dxfId="2763" priority="222">
      <formula>#REF!=1</formula>
    </cfRule>
    <cfRule type="expression" dxfId="2762" priority="221">
      <formula>#REF!=1</formula>
    </cfRule>
  </conditionalFormatting>
  <conditionalFormatting sqref="Y9">
    <cfRule type="expression" dxfId="2761" priority="217">
      <formula>#REF!=1</formula>
    </cfRule>
  </conditionalFormatting>
  <conditionalFormatting sqref="Y34:Y35 Y60:Y61">
    <cfRule type="expression" dxfId="2760" priority="207">
      <formula>#REF!=1</formula>
    </cfRule>
  </conditionalFormatting>
  <conditionalFormatting sqref="Y86:Y87">
    <cfRule type="expression" dxfId="2759" priority="201">
      <formula>#REF!=1</formula>
    </cfRule>
  </conditionalFormatting>
  <conditionalFormatting sqref="Y112:Y113">
    <cfRule type="expression" dxfId="2758" priority="193">
      <formula>#REF!=1</formula>
    </cfRule>
  </conditionalFormatting>
  <conditionalFormatting sqref="Y138:Y139">
    <cfRule type="expression" dxfId="2757" priority="189">
      <formula>#REF!=1</formula>
    </cfRule>
  </conditionalFormatting>
  <conditionalFormatting sqref="Y164:Y165">
    <cfRule type="expression" dxfId="2756" priority="185">
      <formula>#REF!=1</formula>
    </cfRule>
  </conditionalFormatting>
  <conditionalFormatting sqref="Y190:Y191">
    <cfRule type="expression" dxfId="2755" priority="181">
      <formula>#REF!=1</formula>
    </cfRule>
  </conditionalFormatting>
  <conditionalFormatting sqref="Y216:Y217">
    <cfRule type="expression" dxfId="2754" priority="177">
      <formula>#REF!=1</formula>
    </cfRule>
  </conditionalFormatting>
  <conditionalFormatting sqref="Y242:Y243">
    <cfRule type="expression" dxfId="2753" priority="198">
      <formula>#REF!=1</formula>
    </cfRule>
  </conditionalFormatting>
  <conditionalFormatting sqref="Y291:Y292">
    <cfRule type="expression" dxfId="2752" priority="216">
      <formula>#REF!=1</formula>
    </cfRule>
    <cfRule type="expression" dxfId="2751" priority="215">
      <formula>#REF!=1</formula>
    </cfRule>
  </conditionalFormatting>
  <conditionalFormatting sqref="Y298:Y299">
    <cfRule type="expression" dxfId="2750" priority="214">
      <formula>#REF!=1</formula>
    </cfRule>
    <cfRule type="expression" dxfId="2749" priority="213">
      <formula>#REF!=1</formula>
    </cfRule>
  </conditionalFormatting>
  <conditionalFormatting sqref="Y306:Y307">
    <cfRule type="expression" dxfId="2748" priority="211">
      <formula>#REF!=1</formula>
    </cfRule>
    <cfRule type="expression" dxfId="2747" priority="212">
      <formula>#REF!=1</formula>
    </cfRule>
  </conditionalFormatting>
  <conditionalFormatting sqref="Y316:Y317">
    <cfRule type="expression" dxfId="2746" priority="209">
      <formula>#REF!=1</formula>
    </cfRule>
    <cfRule type="expression" dxfId="2745" priority="210">
      <formula>#REF!=1</formula>
    </cfRule>
  </conditionalFormatting>
  <conditionalFormatting sqref="AA8:AA9">
    <cfRule type="expression" dxfId="2744" priority="220">
      <formula>#REF!=1</formula>
    </cfRule>
  </conditionalFormatting>
  <conditionalFormatting sqref="AA34:AA35">
    <cfRule type="expression" dxfId="2743" priority="219">
      <formula>#REF!=1</formula>
    </cfRule>
  </conditionalFormatting>
  <conditionalFormatting sqref="AA60:AA61">
    <cfRule type="expression" dxfId="2742" priority="218">
      <formula>#REF!=1</formula>
    </cfRule>
  </conditionalFormatting>
  <conditionalFormatting sqref="AA86:AA87">
    <cfRule type="expression" dxfId="2741" priority="197">
      <formula>#REF!=1</formula>
    </cfRule>
  </conditionalFormatting>
  <conditionalFormatting sqref="AA112:AA113">
    <cfRule type="expression" dxfId="2740" priority="192">
      <formula>#REF!=1</formula>
    </cfRule>
  </conditionalFormatting>
  <conditionalFormatting sqref="AA138:AA139">
    <cfRule type="expression" dxfId="2739" priority="188">
      <formula>#REF!=1</formula>
    </cfRule>
  </conditionalFormatting>
  <conditionalFormatting sqref="AA164:AA165">
    <cfRule type="expression" dxfId="2738" priority="184">
      <formula>#REF!=1</formula>
    </cfRule>
  </conditionalFormatting>
  <conditionalFormatting sqref="AA190:AA191">
    <cfRule type="expression" dxfId="2737" priority="180">
      <formula>#REF!=1</formula>
    </cfRule>
  </conditionalFormatting>
  <conditionalFormatting sqref="AA216:AA217">
    <cfRule type="expression" dxfId="2736" priority="176">
      <formula>#REF!=1</formula>
    </cfRule>
  </conditionalFormatting>
  <conditionalFormatting sqref="AA242:AA243">
    <cfRule type="expression" dxfId="2735" priority="196">
      <formula>#REF!=1</formula>
    </cfRule>
  </conditionalFormatting>
  <conditionalFormatting sqref="AA269">
    <cfRule type="expression" dxfId="2734" priority="204">
      <formula>#REF!=1</formula>
    </cfRule>
  </conditionalFormatting>
  <conditionalFormatting sqref="AE269">
    <cfRule type="expression" dxfId="2733" priority="149">
      <formula>#REF!=1</formula>
    </cfRule>
  </conditionalFormatting>
  <conditionalFormatting sqref="AE8:AG9">
    <cfRule type="expression" dxfId="2732" priority="175">
      <formula>#REF!=1</formula>
    </cfRule>
  </conditionalFormatting>
  <conditionalFormatting sqref="AE16:AG16">
    <cfRule type="expression" dxfId="2731" priority="77">
      <formula>#REF!=1</formula>
    </cfRule>
  </conditionalFormatting>
  <conditionalFormatting sqref="AE34:AG35">
    <cfRule type="expression" dxfId="2730" priority="173">
      <formula>#REF!=1</formula>
    </cfRule>
  </conditionalFormatting>
  <conditionalFormatting sqref="AE42:AG42">
    <cfRule type="expression" dxfId="2729" priority="76">
      <formula>#REF!=1</formula>
    </cfRule>
  </conditionalFormatting>
  <conditionalFormatting sqref="AE60:AG61">
    <cfRule type="expression" dxfId="2728" priority="172">
      <formula>#REF!=1</formula>
    </cfRule>
  </conditionalFormatting>
  <conditionalFormatting sqref="AE68:AG68">
    <cfRule type="expression" dxfId="2727" priority="75">
      <formula>#REF!=1</formula>
    </cfRule>
  </conditionalFormatting>
  <conditionalFormatting sqref="AE86:AG87">
    <cfRule type="expression" dxfId="2726" priority="146">
      <formula>#REF!=1</formula>
    </cfRule>
  </conditionalFormatting>
  <conditionalFormatting sqref="AE94:AG94">
    <cfRule type="expression" dxfId="2725" priority="74">
      <formula>#REF!=1</formula>
    </cfRule>
  </conditionalFormatting>
  <conditionalFormatting sqref="AE112:AG113">
    <cfRule type="expression" dxfId="2724" priority="138">
      <formula>#REF!=1</formula>
    </cfRule>
  </conditionalFormatting>
  <conditionalFormatting sqref="AE120:AG120">
    <cfRule type="expression" dxfId="2723" priority="73">
      <formula>#REF!=1</formula>
    </cfRule>
  </conditionalFormatting>
  <conditionalFormatting sqref="AE138:AG139">
    <cfRule type="expression" dxfId="2722" priority="134">
      <formula>#REF!=1</formula>
    </cfRule>
  </conditionalFormatting>
  <conditionalFormatting sqref="AE146:AG146">
    <cfRule type="expression" dxfId="2721" priority="72">
      <formula>#REF!=1</formula>
    </cfRule>
  </conditionalFormatting>
  <conditionalFormatting sqref="AE164:AG165">
    <cfRule type="expression" dxfId="2720" priority="130">
      <formula>#REF!=1</formula>
    </cfRule>
  </conditionalFormatting>
  <conditionalFormatting sqref="AE172:AG172">
    <cfRule type="expression" dxfId="2719" priority="71">
      <formula>#REF!=1</formula>
    </cfRule>
  </conditionalFormatting>
  <conditionalFormatting sqref="AE190:AG191">
    <cfRule type="expression" dxfId="2718" priority="126">
      <formula>#REF!=1</formula>
    </cfRule>
  </conditionalFormatting>
  <conditionalFormatting sqref="AE198:AG198">
    <cfRule type="expression" dxfId="2717" priority="70">
      <formula>#REF!=1</formula>
    </cfRule>
  </conditionalFormatting>
  <conditionalFormatting sqref="AE216:AG217">
    <cfRule type="expression" dxfId="2716" priority="122">
      <formula>#REF!=1</formula>
    </cfRule>
  </conditionalFormatting>
  <conditionalFormatting sqref="AE224:AG224">
    <cfRule type="expression" dxfId="2715" priority="69">
      <formula>#REF!=1</formula>
    </cfRule>
  </conditionalFormatting>
  <conditionalFormatting sqref="AE242:AG243">
    <cfRule type="expression" dxfId="2714" priority="143">
      <formula>#REF!=1</formula>
    </cfRule>
  </conditionalFormatting>
  <conditionalFormatting sqref="AE250:AG250">
    <cfRule type="expression" dxfId="2713" priority="68">
      <formula>#REF!=1</formula>
    </cfRule>
  </conditionalFormatting>
  <conditionalFormatting sqref="AI8:AI9">
    <cfRule type="expression" dxfId="2712" priority="174">
      <formula>#REF!=1</formula>
    </cfRule>
  </conditionalFormatting>
  <conditionalFormatting sqref="AI34:AI35 AI60:AI61">
    <cfRule type="expression" dxfId="2711" priority="151">
      <formula>#REF!=1</formula>
    </cfRule>
  </conditionalFormatting>
  <conditionalFormatting sqref="AI86:AI87">
    <cfRule type="expression" dxfId="2710" priority="145">
      <formula>#REF!=1</formula>
    </cfRule>
  </conditionalFormatting>
  <conditionalFormatting sqref="AI112:AI113">
    <cfRule type="expression" dxfId="2709" priority="137">
      <formula>#REF!=1</formula>
    </cfRule>
  </conditionalFormatting>
  <conditionalFormatting sqref="AI138:AI139">
    <cfRule type="expression" dxfId="2708" priority="133">
      <formula>#REF!=1</formula>
    </cfRule>
  </conditionalFormatting>
  <conditionalFormatting sqref="AI164:AI165">
    <cfRule type="expression" dxfId="2707" priority="129">
      <formula>#REF!=1</formula>
    </cfRule>
  </conditionalFormatting>
  <conditionalFormatting sqref="AI190:AI191">
    <cfRule type="expression" dxfId="2706" priority="125">
      <formula>#REF!=1</formula>
    </cfRule>
  </conditionalFormatting>
  <conditionalFormatting sqref="AI216:AI217">
    <cfRule type="expression" dxfId="2705" priority="121">
      <formula>#REF!=1</formula>
    </cfRule>
  </conditionalFormatting>
  <conditionalFormatting sqref="AI242:AI243">
    <cfRule type="expression" dxfId="2704" priority="142">
      <formula>#REF!=1</formula>
    </cfRule>
  </conditionalFormatting>
  <conditionalFormatting sqref="AI269">
    <cfRule type="expression" dxfId="2703" priority="148">
      <formula>#REF!=1</formula>
    </cfRule>
  </conditionalFormatting>
  <conditionalFormatting sqref="AI291:AI292">
    <cfRule type="expression" dxfId="2702" priority="170">
      <formula>#REF!=1</formula>
    </cfRule>
    <cfRule type="expression" dxfId="2701" priority="171">
      <formula>#REF!=1</formula>
    </cfRule>
  </conditionalFormatting>
  <conditionalFormatting sqref="AI298:AI299">
    <cfRule type="expression" dxfId="2700" priority="169">
      <formula>#REF!=1</formula>
    </cfRule>
    <cfRule type="expression" dxfId="2699" priority="168">
      <formula>#REF!=1</formula>
    </cfRule>
  </conditionalFormatting>
  <conditionalFormatting sqref="AI306:AI307">
    <cfRule type="expression" dxfId="2698" priority="166">
      <formula>#REF!=1</formula>
    </cfRule>
    <cfRule type="expression" dxfId="2697" priority="167">
      <formula>#REF!=1</formula>
    </cfRule>
  </conditionalFormatting>
  <conditionalFormatting sqref="AI316:AI317">
    <cfRule type="expression" dxfId="2696" priority="165">
      <formula>#REF!=1</formula>
    </cfRule>
    <cfRule type="expression" dxfId="2695" priority="164">
      <formula>#REF!=1</formula>
    </cfRule>
  </conditionalFormatting>
  <conditionalFormatting sqref="AK9">
    <cfRule type="expression" dxfId="2694" priority="160">
      <formula>#REF!=1</formula>
    </cfRule>
  </conditionalFormatting>
  <conditionalFormatting sqref="AK34:AK35 AK60:AK61">
    <cfRule type="expression" dxfId="2693" priority="150">
      <formula>#REF!=1</formula>
    </cfRule>
  </conditionalFormatting>
  <conditionalFormatting sqref="AK86:AK87">
    <cfRule type="expression" dxfId="2692" priority="144">
      <formula>#REF!=1</formula>
    </cfRule>
  </conditionalFormatting>
  <conditionalFormatting sqref="AK112:AK113">
    <cfRule type="expression" dxfId="2691" priority="136">
      <formula>#REF!=1</formula>
    </cfRule>
  </conditionalFormatting>
  <conditionalFormatting sqref="AK138:AK139">
    <cfRule type="expression" dxfId="2690" priority="132">
      <formula>#REF!=1</formula>
    </cfRule>
  </conditionalFormatting>
  <conditionalFormatting sqref="AK164:AK165">
    <cfRule type="expression" dxfId="2689" priority="128">
      <formula>#REF!=1</formula>
    </cfRule>
  </conditionalFormatting>
  <conditionalFormatting sqref="AK190:AK191">
    <cfRule type="expression" dxfId="2688" priority="124">
      <formula>#REF!=1</formula>
    </cfRule>
  </conditionalFormatting>
  <conditionalFormatting sqref="AK216:AK217">
    <cfRule type="expression" dxfId="2687" priority="120">
      <formula>#REF!=1</formula>
    </cfRule>
  </conditionalFormatting>
  <conditionalFormatting sqref="AK242:AK243">
    <cfRule type="expression" dxfId="2686" priority="141">
      <formula>#REF!=1</formula>
    </cfRule>
  </conditionalFormatting>
  <conditionalFormatting sqref="AK291:AK292">
    <cfRule type="expression" dxfId="2685" priority="158">
      <formula>#REF!=1</formula>
    </cfRule>
    <cfRule type="expression" dxfId="2684" priority="159">
      <formula>#REF!=1</formula>
    </cfRule>
  </conditionalFormatting>
  <conditionalFormatting sqref="AK298:AK299">
    <cfRule type="expression" dxfId="2683" priority="156">
      <formula>#REF!=1</formula>
    </cfRule>
    <cfRule type="expression" dxfId="2682" priority="157">
      <formula>#REF!=1</formula>
    </cfRule>
  </conditionalFormatting>
  <conditionalFormatting sqref="AK306:AK307">
    <cfRule type="expression" dxfId="2681" priority="155">
      <formula>#REF!=1</formula>
    </cfRule>
    <cfRule type="expression" dxfId="2680" priority="154">
      <formula>#REF!=1</formula>
    </cfRule>
  </conditionalFormatting>
  <conditionalFormatting sqref="AK316:AK317">
    <cfRule type="expression" dxfId="2679" priority="152">
      <formula>#REF!=1</formula>
    </cfRule>
    <cfRule type="expression" dxfId="2678" priority="153">
      <formula>#REF!=1</formula>
    </cfRule>
  </conditionalFormatting>
  <conditionalFormatting sqref="AM8:AM9">
    <cfRule type="expression" dxfId="2677" priority="163">
      <formula>#REF!=1</formula>
    </cfRule>
  </conditionalFormatting>
  <conditionalFormatting sqref="AM34:AM35">
    <cfRule type="expression" dxfId="2676" priority="162">
      <formula>#REF!=1</formula>
    </cfRule>
  </conditionalFormatting>
  <conditionalFormatting sqref="AM60:AM61">
    <cfRule type="expression" dxfId="2675" priority="161">
      <formula>#REF!=1</formula>
    </cfRule>
  </conditionalFormatting>
  <conditionalFormatting sqref="AM86:AM87">
    <cfRule type="expression" dxfId="2674" priority="140">
      <formula>#REF!=1</formula>
    </cfRule>
  </conditionalFormatting>
  <conditionalFormatting sqref="AM112:AM113">
    <cfRule type="expression" dxfId="2673" priority="135">
      <formula>#REF!=1</formula>
    </cfRule>
  </conditionalFormatting>
  <conditionalFormatting sqref="AM138:AM139">
    <cfRule type="expression" dxfId="2672" priority="131">
      <formula>#REF!=1</formula>
    </cfRule>
  </conditionalFormatting>
  <conditionalFormatting sqref="AM164:AM165">
    <cfRule type="expression" dxfId="2671" priority="127">
      <formula>#REF!=1</formula>
    </cfRule>
  </conditionalFormatting>
  <conditionalFormatting sqref="AM190:AM191">
    <cfRule type="expression" dxfId="2670" priority="123">
      <formula>#REF!=1</formula>
    </cfRule>
  </conditionalFormatting>
  <conditionalFormatting sqref="AM216:AM217">
    <cfRule type="expression" dxfId="2669" priority="119">
      <formula>#REF!=1</formula>
    </cfRule>
  </conditionalFormatting>
  <conditionalFormatting sqref="AM242:AM243">
    <cfRule type="expression" dxfId="2668" priority="139">
      <formula>#REF!=1</formula>
    </cfRule>
  </conditionalFormatting>
  <conditionalFormatting sqref="AM269">
    <cfRule type="expression" dxfId="2667" priority="147">
      <formula>#REF!=1</formula>
    </cfRule>
  </conditionalFormatting>
  <conditionalFormatting sqref="AQ269">
    <cfRule type="expression" dxfId="2666" priority="41">
      <formula>#REF!=1</formula>
    </cfRule>
  </conditionalFormatting>
  <conditionalFormatting sqref="AQ8:AS9">
    <cfRule type="expression" dxfId="2665" priority="67">
      <formula>#REF!=1</formula>
    </cfRule>
  </conditionalFormatting>
  <conditionalFormatting sqref="AQ16:AS16">
    <cfRule type="expression" dxfId="2664" priority="10">
      <formula>#REF!=1</formula>
    </cfRule>
  </conditionalFormatting>
  <conditionalFormatting sqref="AQ34:AS35">
    <cfRule type="expression" dxfId="2663" priority="65">
      <formula>#REF!=1</formula>
    </cfRule>
  </conditionalFormatting>
  <conditionalFormatting sqref="AQ42:AS42">
    <cfRule type="expression" dxfId="2662" priority="9">
      <formula>#REF!=1</formula>
    </cfRule>
  </conditionalFormatting>
  <conditionalFormatting sqref="AQ60:AS61">
    <cfRule type="expression" dxfId="2661" priority="64">
      <formula>#REF!=1</formula>
    </cfRule>
  </conditionalFormatting>
  <conditionalFormatting sqref="AQ68:AS68">
    <cfRule type="expression" dxfId="2660" priority="8">
      <formula>#REF!=1</formula>
    </cfRule>
  </conditionalFormatting>
  <conditionalFormatting sqref="AQ86:AS87">
    <cfRule type="expression" dxfId="2659" priority="38">
      <formula>#REF!=1</formula>
    </cfRule>
  </conditionalFormatting>
  <conditionalFormatting sqref="AQ94:AS94">
    <cfRule type="expression" dxfId="2658" priority="7">
      <formula>#REF!=1</formula>
    </cfRule>
  </conditionalFormatting>
  <conditionalFormatting sqref="AQ112:AS113">
    <cfRule type="expression" dxfId="2657" priority="30">
      <formula>#REF!=1</formula>
    </cfRule>
  </conditionalFormatting>
  <conditionalFormatting sqref="AQ120:AS120">
    <cfRule type="expression" dxfId="2656" priority="6">
      <formula>#REF!=1</formula>
    </cfRule>
  </conditionalFormatting>
  <conditionalFormatting sqref="AQ138:AS139">
    <cfRule type="expression" dxfId="2655" priority="26">
      <formula>#REF!=1</formula>
    </cfRule>
  </conditionalFormatting>
  <conditionalFormatting sqref="AQ146:AS146">
    <cfRule type="expression" dxfId="2654" priority="5">
      <formula>#REF!=1</formula>
    </cfRule>
  </conditionalFormatting>
  <conditionalFormatting sqref="AQ164:AS165">
    <cfRule type="expression" dxfId="2653" priority="22">
      <formula>#REF!=1</formula>
    </cfRule>
  </conditionalFormatting>
  <conditionalFormatting sqref="AQ172:AS172">
    <cfRule type="expression" dxfId="2652" priority="4">
      <formula>#REF!=1</formula>
    </cfRule>
  </conditionalFormatting>
  <conditionalFormatting sqref="AQ190:AS191">
    <cfRule type="expression" dxfId="2651" priority="18">
      <formula>#REF!=1</formula>
    </cfRule>
  </conditionalFormatting>
  <conditionalFormatting sqref="AQ198:AS198">
    <cfRule type="expression" dxfId="2650" priority="3">
      <formula>#REF!=1</formula>
    </cfRule>
  </conditionalFormatting>
  <conditionalFormatting sqref="AQ216:AS217">
    <cfRule type="expression" dxfId="2649" priority="14">
      <formula>#REF!=1</formula>
    </cfRule>
  </conditionalFormatting>
  <conditionalFormatting sqref="AQ224:AS224">
    <cfRule type="expression" dxfId="2648" priority="2">
      <formula>#REF!=1</formula>
    </cfRule>
  </conditionalFormatting>
  <conditionalFormatting sqref="AQ242:AS243">
    <cfRule type="expression" dxfId="2647" priority="35">
      <formula>#REF!=1</formula>
    </cfRule>
  </conditionalFormatting>
  <conditionalFormatting sqref="AQ250:AS250">
    <cfRule type="expression" dxfId="2646" priority="1">
      <formula>#REF!=1</formula>
    </cfRule>
  </conditionalFormatting>
  <conditionalFormatting sqref="AU8:AU9">
    <cfRule type="expression" dxfId="2645" priority="66">
      <formula>#REF!=1</formula>
    </cfRule>
  </conditionalFormatting>
  <conditionalFormatting sqref="AU34:AU35 AU60:AU61">
    <cfRule type="expression" dxfId="2644" priority="43">
      <formula>#REF!=1</formula>
    </cfRule>
  </conditionalFormatting>
  <conditionalFormatting sqref="AU86:AU87">
    <cfRule type="expression" dxfId="2643" priority="37">
      <formula>#REF!=1</formula>
    </cfRule>
  </conditionalFormatting>
  <conditionalFormatting sqref="AU112:AU113">
    <cfRule type="expression" dxfId="2642" priority="29">
      <formula>#REF!=1</formula>
    </cfRule>
  </conditionalFormatting>
  <conditionalFormatting sqref="AU138:AU139">
    <cfRule type="expression" dxfId="2641" priority="25">
      <formula>#REF!=1</formula>
    </cfRule>
  </conditionalFormatting>
  <conditionalFormatting sqref="AU164:AU165">
    <cfRule type="expression" dxfId="2640" priority="21">
      <formula>#REF!=1</formula>
    </cfRule>
  </conditionalFormatting>
  <conditionalFormatting sqref="AU190:AU191">
    <cfRule type="expression" dxfId="2639" priority="17">
      <formula>#REF!=1</formula>
    </cfRule>
  </conditionalFormatting>
  <conditionalFormatting sqref="AU216:AU217">
    <cfRule type="expression" dxfId="2638" priority="13">
      <formula>#REF!=1</formula>
    </cfRule>
  </conditionalFormatting>
  <conditionalFormatting sqref="AU242:AU243">
    <cfRule type="expression" dxfId="2637" priority="34">
      <formula>#REF!=1</formula>
    </cfRule>
  </conditionalFormatting>
  <conditionalFormatting sqref="AU269">
    <cfRule type="expression" dxfId="2636" priority="40">
      <formula>#REF!=1</formula>
    </cfRule>
  </conditionalFormatting>
  <conditionalFormatting sqref="AU291:AU292">
    <cfRule type="expression" dxfId="2635" priority="63">
      <formula>#REF!=1</formula>
    </cfRule>
    <cfRule type="expression" dxfId="2634" priority="62">
      <formula>#REF!=1</formula>
    </cfRule>
  </conditionalFormatting>
  <conditionalFormatting sqref="AU298:AU299">
    <cfRule type="expression" dxfId="2633" priority="61">
      <formula>#REF!=1</formula>
    </cfRule>
    <cfRule type="expression" dxfId="2632" priority="60">
      <formula>#REF!=1</formula>
    </cfRule>
  </conditionalFormatting>
  <conditionalFormatting sqref="AU306:AU307">
    <cfRule type="expression" dxfId="2631" priority="58">
      <formula>#REF!=1</formula>
    </cfRule>
    <cfRule type="expression" dxfId="2630" priority="59">
      <formula>#REF!=1</formula>
    </cfRule>
  </conditionalFormatting>
  <conditionalFormatting sqref="AU316:AU317">
    <cfRule type="expression" dxfId="2629" priority="56">
      <formula>#REF!=1</formula>
    </cfRule>
    <cfRule type="expression" dxfId="2628" priority="57">
      <formula>#REF!=1</formula>
    </cfRule>
  </conditionalFormatting>
  <conditionalFormatting sqref="AW9">
    <cfRule type="expression" dxfId="2627" priority="52">
      <formula>#REF!=1</formula>
    </cfRule>
  </conditionalFormatting>
  <conditionalFormatting sqref="AW34:AW35 AW60:AW61">
    <cfRule type="expression" dxfId="2626" priority="42">
      <formula>#REF!=1</formula>
    </cfRule>
  </conditionalFormatting>
  <conditionalFormatting sqref="AW86:AW87">
    <cfRule type="expression" dxfId="2625" priority="36">
      <formula>#REF!=1</formula>
    </cfRule>
  </conditionalFormatting>
  <conditionalFormatting sqref="AW112:AW113">
    <cfRule type="expression" dxfId="2624" priority="28">
      <formula>#REF!=1</formula>
    </cfRule>
  </conditionalFormatting>
  <conditionalFormatting sqref="AW138:AW139">
    <cfRule type="expression" dxfId="2623" priority="24">
      <formula>#REF!=1</formula>
    </cfRule>
  </conditionalFormatting>
  <conditionalFormatting sqref="AW164:AW165">
    <cfRule type="expression" dxfId="2622" priority="20">
      <formula>#REF!=1</formula>
    </cfRule>
  </conditionalFormatting>
  <conditionalFormatting sqref="AW190:AW191">
    <cfRule type="expression" dxfId="2621" priority="16">
      <formula>#REF!=1</formula>
    </cfRule>
  </conditionalFormatting>
  <conditionalFormatting sqref="AW216:AW217">
    <cfRule type="expression" dxfId="2620" priority="12">
      <formula>#REF!=1</formula>
    </cfRule>
  </conditionalFormatting>
  <conditionalFormatting sqref="AW242:AW243">
    <cfRule type="expression" dxfId="2619" priority="33">
      <formula>#REF!=1</formula>
    </cfRule>
  </conditionalFormatting>
  <conditionalFormatting sqref="AW291:AW292">
    <cfRule type="expression" dxfId="2618" priority="51">
      <formula>#REF!=1</formula>
    </cfRule>
    <cfRule type="expression" dxfId="2617" priority="50">
      <formula>#REF!=1</formula>
    </cfRule>
  </conditionalFormatting>
  <conditionalFormatting sqref="AW298:AW299">
    <cfRule type="expression" dxfId="2616" priority="48">
      <formula>#REF!=1</formula>
    </cfRule>
    <cfRule type="expression" dxfId="2615" priority="49">
      <formula>#REF!=1</formula>
    </cfRule>
  </conditionalFormatting>
  <conditionalFormatting sqref="AW306:AW307">
    <cfRule type="expression" dxfId="2614" priority="46">
      <formula>#REF!=1</formula>
    </cfRule>
    <cfRule type="expression" dxfId="2613" priority="47">
      <formula>#REF!=1</formula>
    </cfRule>
  </conditionalFormatting>
  <conditionalFormatting sqref="AW316:AW317">
    <cfRule type="expression" dxfId="2612" priority="44">
      <formula>#REF!=1</formula>
    </cfRule>
    <cfRule type="expression" dxfId="2611" priority="45">
      <formula>#REF!=1</formula>
    </cfRule>
  </conditionalFormatting>
  <conditionalFormatting sqref="AY8:AY9">
    <cfRule type="expression" dxfId="2610" priority="55">
      <formula>#REF!=1</formula>
    </cfRule>
  </conditionalFormatting>
  <conditionalFormatting sqref="AY34:AY35">
    <cfRule type="expression" dxfId="2609" priority="54">
      <formula>#REF!=1</formula>
    </cfRule>
  </conditionalFormatting>
  <conditionalFormatting sqref="AY60:AY61">
    <cfRule type="expression" dxfId="2608" priority="53">
      <formula>#REF!=1</formula>
    </cfRule>
  </conditionalFormatting>
  <conditionalFormatting sqref="AY86:AY87">
    <cfRule type="expression" dxfId="2607" priority="32">
      <formula>#REF!=1</formula>
    </cfRule>
  </conditionalFormatting>
  <conditionalFormatting sqref="AY112:AY113">
    <cfRule type="expression" dxfId="2606" priority="27">
      <formula>#REF!=1</formula>
    </cfRule>
  </conditionalFormatting>
  <conditionalFormatting sqref="AY138:AY139">
    <cfRule type="expression" dxfId="2605" priority="23">
      <formula>#REF!=1</formula>
    </cfRule>
  </conditionalFormatting>
  <conditionalFormatting sqref="AY164:AY165">
    <cfRule type="expression" dxfId="2604" priority="19">
      <formula>#REF!=1</formula>
    </cfRule>
  </conditionalFormatting>
  <conditionalFormatting sqref="AY190:AY191">
    <cfRule type="expression" dxfId="2603" priority="15">
      <formula>#REF!=1</formula>
    </cfRule>
  </conditionalFormatting>
  <conditionalFormatting sqref="AY216:AY217">
    <cfRule type="expression" dxfId="2602" priority="11">
      <formula>#REF!=1</formula>
    </cfRule>
  </conditionalFormatting>
  <conditionalFormatting sqref="AY242:AY243">
    <cfRule type="expression" dxfId="2601" priority="31">
      <formula>#REF!=1</formula>
    </cfRule>
  </conditionalFormatting>
  <conditionalFormatting sqref="AY269">
    <cfRule type="expression" dxfId="2600" priority="39">
      <formula>#REF!=1</formula>
    </cfRule>
  </conditionalFormatting>
  <pageMargins left="0.7" right="0.7" top="0.75" bottom="0.75" header="0.3" footer="0.3"/>
  <pageSetup paperSize="9" scale="56"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2F8CB5D-1FFD-4218-A21E-1FAADFDA92BF}">
          <x14:formula1>
            <xm:f>Blad1!$A$2:$A$5</xm:f>
          </x14:formula1>
          <xm:sqref>C4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FEEBB-3DC3-43E5-8D9C-206E24CD79EC}">
  <sheetPr>
    <tabColor rgb="FFFFC000"/>
  </sheetPr>
  <dimension ref="A1:BV419"/>
  <sheetViews>
    <sheetView tabSelected="1" topLeftCell="B75" zoomScaleNormal="100" workbookViewId="0">
      <selection activeCell="C1" sqref="C1"/>
    </sheetView>
  </sheetViews>
  <sheetFormatPr defaultColWidth="9.28515625" defaultRowHeight="12.75" zeroHeight="1" x14ac:dyDescent="0.2"/>
  <cols>
    <col min="1" max="1" width="2.28515625" hidden="1" customWidth="1"/>
    <col min="2" max="2" width="0.28515625" customWidth="1"/>
    <col min="3" max="3" width="31.28515625" customWidth="1"/>
    <col min="4" max="4" width="17.7109375" customWidth="1"/>
    <col min="5" max="5" width="7.7109375" customWidth="1"/>
    <col min="6" max="6" width="31.4257812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2"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1.2851562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74" s="2" customFormat="1" x14ac:dyDescent="0.2">
      <c r="B1"/>
      <c r="C1" s="8" t="s">
        <v>385</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74" s="2" customFormat="1"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74"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74" s="2" customFormat="1"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74"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74" s="95" customFormat="1" ht="29.65" customHeight="1" x14ac:dyDescent="0.35">
      <c r="A6" s="95">
        <v>1</v>
      </c>
      <c r="B6" s="95">
        <v>1</v>
      </c>
      <c r="C6" s="131" t="s">
        <v>132</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c r="BG6" s="104"/>
      <c r="BH6" s="104"/>
      <c r="BI6" s="104"/>
      <c r="BJ6" s="104"/>
      <c r="BK6" s="104"/>
      <c r="BL6" s="104"/>
      <c r="BM6" s="104"/>
      <c r="BN6" s="104"/>
      <c r="BO6" s="104"/>
      <c r="BP6" s="104"/>
      <c r="BQ6" s="104"/>
      <c r="BR6" s="104"/>
      <c r="BS6" s="104"/>
      <c r="BT6" s="104"/>
      <c r="BU6" s="104"/>
      <c r="BV6" s="104"/>
    </row>
    <row r="7" spans="1:74"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c r="BG7" s="2"/>
      <c r="BH7" s="2"/>
      <c r="BI7" s="2"/>
      <c r="BJ7" s="2"/>
      <c r="BK7" s="2"/>
      <c r="BL7" s="2"/>
      <c r="BM7" s="2"/>
      <c r="BN7" s="2"/>
      <c r="BO7" s="2"/>
      <c r="BP7" s="2"/>
      <c r="BQ7" s="2"/>
      <c r="BR7" s="2"/>
      <c r="BS7" s="2"/>
      <c r="BT7" s="2"/>
      <c r="BU7" s="2"/>
      <c r="BV7" s="2"/>
    </row>
    <row r="8" spans="1:74" s="2" customFormat="1" ht="15" x14ac:dyDescent="0.25">
      <c r="C8" s="130" t="str">
        <f>'Begroting Totale Project'!C6</f>
        <v xml:space="preserve">Deelproject 1 </v>
      </c>
      <c r="D8" s="107"/>
      <c r="F8" s="76" t="s">
        <v>60</v>
      </c>
      <c r="G8" s="9"/>
      <c r="H8" s="9"/>
      <c r="I8" s="9"/>
      <c r="J8" s="4"/>
      <c r="K8"/>
      <c r="L8"/>
      <c r="M8" s="60"/>
      <c r="N8" s="10"/>
      <c r="O8" s="48"/>
      <c r="P8" s="70"/>
      <c r="R8" s="76" t="s">
        <v>60</v>
      </c>
      <c r="S8" s="9"/>
      <c r="T8" s="9"/>
      <c r="U8" s="9"/>
      <c r="V8" s="4"/>
      <c r="W8"/>
      <c r="X8"/>
      <c r="Y8" s="60"/>
      <c r="Z8" s="10"/>
      <c r="AA8" s="48"/>
      <c r="AB8" s="70"/>
      <c r="AD8" s="76" t="s">
        <v>60</v>
      </c>
      <c r="AE8" s="9"/>
      <c r="AF8" s="9"/>
      <c r="AG8" s="9"/>
      <c r="AH8" s="4"/>
      <c r="AI8"/>
      <c r="AJ8"/>
      <c r="AK8" s="60"/>
      <c r="AL8" s="10"/>
      <c r="AM8" s="48"/>
      <c r="AN8" s="70"/>
      <c r="AO8"/>
      <c r="AP8" s="76" t="s">
        <v>60</v>
      </c>
      <c r="AQ8" s="9"/>
      <c r="AR8" s="9"/>
      <c r="AS8" s="9"/>
      <c r="AT8" s="4"/>
      <c r="AU8"/>
      <c r="AV8"/>
      <c r="AW8" s="60"/>
      <c r="AX8" s="10"/>
      <c r="AY8" s="48"/>
      <c r="AZ8" s="70"/>
    </row>
    <row r="9" spans="1:74" s="2" customFormat="1"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74" s="2" customFormat="1" x14ac:dyDescent="0.2">
      <c r="C10" s="65" t="str">
        <f>'Begroting Totale Project'!C8</f>
        <v>Activiteit 1.1, inzet eigen uren</v>
      </c>
      <c r="D10" s="109">
        <f>K10+W10+AI10+AU10</f>
        <v>0</v>
      </c>
      <c r="F10" s="78" t="s">
        <v>61</v>
      </c>
      <c r="G10" s="1"/>
      <c r="H10" s="12"/>
      <c r="I10" s="40"/>
      <c r="J10" s="14"/>
      <c r="K10" s="93">
        <f>H10*I10</f>
        <v>0</v>
      </c>
      <c r="L10" s="7"/>
      <c r="M10" s="15"/>
      <c r="N10" s="7"/>
      <c r="O10" s="49"/>
      <c r="P10" s="71"/>
      <c r="R10" s="78" t="s">
        <v>61</v>
      </c>
      <c r="S10" s="1"/>
      <c r="T10" s="12"/>
      <c r="U10" s="40"/>
      <c r="V10" s="14"/>
      <c r="W10" s="93">
        <f>T10*U10</f>
        <v>0</v>
      </c>
      <c r="X10" s="7"/>
      <c r="Y10" s="15"/>
      <c r="Z10" s="7"/>
      <c r="AA10" s="49"/>
      <c r="AB10" s="71"/>
      <c r="AD10" s="78" t="s">
        <v>61</v>
      </c>
      <c r="AE10" s="1"/>
      <c r="AF10" s="12"/>
      <c r="AG10" s="40"/>
      <c r="AH10" s="14"/>
      <c r="AI10" s="93">
        <f>AF10*AG10</f>
        <v>0</v>
      </c>
      <c r="AJ10" s="7"/>
      <c r="AK10" s="15"/>
      <c r="AL10" s="7"/>
      <c r="AM10" s="49"/>
      <c r="AN10" s="71"/>
      <c r="AO10"/>
      <c r="AP10" s="78" t="s">
        <v>61</v>
      </c>
      <c r="AQ10" s="1"/>
      <c r="AR10" s="12"/>
      <c r="AS10" s="40"/>
      <c r="AT10" s="14"/>
      <c r="AU10" s="93">
        <f>AR10*AS10</f>
        <v>0</v>
      </c>
      <c r="AV10" s="7"/>
      <c r="AW10" s="15"/>
      <c r="AX10" s="7"/>
      <c r="AY10" s="49"/>
      <c r="AZ10" s="71"/>
    </row>
    <row r="11" spans="1:74" s="2" customFormat="1" x14ac:dyDescent="0.2">
      <c r="C11" s="65" t="str">
        <f>'Begroting Totale Project'!C9</f>
        <v>Activiteit 1.2, inzet eigen uren</v>
      </c>
      <c r="D11" s="109">
        <f t="shared" ref="D11:D13" si="0">K11+W11+AI11+AU11</f>
        <v>0</v>
      </c>
      <c r="F11" s="78" t="s">
        <v>62</v>
      </c>
      <c r="G11" s="1"/>
      <c r="H11" s="12"/>
      <c r="I11" s="40"/>
      <c r="J11" s="14"/>
      <c r="K11" s="93">
        <f>H11*I11</f>
        <v>0</v>
      </c>
      <c r="L11" s="7"/>
      <c r="M11" s="15"/>
      <c r="N11" s="7"/>
      <c r="O11" s="49"/>
      <c r="P11" s="71"/>
      <c r="R11" s="78" t="s">
        <v>62</v>
      </c>
      <c r="S11" s="1"/>
      <c r="T11" s="12"/>
      <c r="U11" s="40"/>
      <c r="V11" s="14"/>
      <c r="W11" s="93">
        <f>T11*U11</f>
        <v>0</v>
      </c>
      <c r="X11" s="7"/>
      <c r="Y11" s="15"/>
      <c r="Z11" s="7"/>
      <c r="AA11" s="49"/>
      <c r="AB11" s="71"/>
      <c r="AD11" s="78" t="s">
        <v>62</v>
      </c>
      <c r="AE11" s="1"/>
      <c r="AF11" s="12"/>
      <c r="AG11" s="40"/>
      <c r="AH11" s="14"/>
      <c r="AI11" s="93">
        <f>AF11*AG11</f>
        <v>0</v>
      </c>
      <c r="AJ11" s="7"/>
      <c r="AK11" s="15"/>
      <c r="AL11" s="7"/>
      <c r="AM11" s="49"/>
      <c r="AN11" s="71"/>
      <c r="AO11"/>
      <c r="AP11" s="78" t="s">
        <v>62</v>
      </c>
      <c r="AQ11" s="1"/>
      <c r="AR11" s="12"/>
      <c r="AS11" s="40"/>
      <c r="AT11" s="14"/>
      <c r="AU11" s="93">
        <f>AR11*AS11</f>
        <v>0</v>
      </c>
      <c r="AV11" s="7"/>
      <c r="AW11" s="15"/>
      <c r="AX11" s="7"/>
      <c r="AY11" s="49"/>
      <c r="AZ11" s="71"/>
    </row>
    <row r="12" spans="1:74" s="2" customFormat="1" x14ac:dyDescent="0.2">
      <c r="C12" s="65" t="str">
        <f>'Begroting Totale Project'!C10</f>
        <v>Activiteit 1.3, inzet eigen uren</v>
      </c>
      <c r="D12" s="109">
        <f t="shared" si="0"/>
        <v>0</v>
      </c>
      <c r="F12" s="78" t="s">
        <v>63</v>
      </c>
      <c r="G12" s="1"/>
      <c r="H12" s="12"/>
      <c r="I12" s="40"/>
      <c r="J12" s="14"/>
      <c r="K12" s="93">
        <f>H12*I12</f>
        <v>0</v>
      </c>
      <c r="L12" s="7"/>
      <c r="M12" s="15"/>
      <c r="N12" s="7"/>
      <c r="O12" s="49"/>
      <c r="P12" s="71"/>
      <c r="R12" s="78" t="s">
        <v>63</v>
      </c>
      <c r="S12" s="1"/>
      <c r="T12" s="12"/>
      <c r="U12" s="40"/>
      <c r="V12" s="14"/>
      <c r="W12" s="93">
        <f>T12*U12</f>
        <v>0</v>
      </c>
      <c r="X12" s="7"/>
      <c r="Y12" s="15"/>
      <c r="Z12" s="7"/>
      <c r="AA12" s="49"/>
      <c r="AB12" s="71"/>
      <c r="AD12" s="78" t="s">
        <v>63</v>
      </c>
      <c r="AE12" s="1"/>
      <c r="AF12" s="12"/>
      <c r="AG12" s="40"/>
      <c r="AH12" s="14"/>
      <c r="AI12" s="93">
        <f>AF12*AG12</f>
        <v>0</v>
      </c>
      <c r="AJ12" s="7"/>
      <c r="AK12" s="15"/>
      <c r="AL12" s="7"/>
      <c r="AM12" s="49"/>
      <c r="AN12" s="71"/>
      <c r="AO12"/>
      <c r="AP12" s="78" t="s">
        <v>63</v>
      </c>
      <c r="AQ12" s="1"/>
      <c r="AR12" s="12"/>
      <c r="AS12" s="40"/>
      <c r="AT12" s="14"/>
      <c r="AU12" s="93">
        <f>AR12*AS12</f>
        <v>0</v>
      </c>
      <c r="AV12" s="7"/>
      <c r="AW12" s="15"/>
      <c r="AX12" s="7"/>
      <c r="AY12" s="49"/>
      <c r="AZ12" s="71"/>
    </row>
    <row r="13" spans="1:74" s="2" customFormat="1" x14ac:dyDescent="0.2">
      <c r="C13" s="65" t="str">
        <f>'Begroting Totale Project'!C11</f>
        <v>Activiteit 1.4, inzet eigen uren</v>
      </c>
      <c r="D13" s="109">
        <f t="shared" si="0"/>
        <v>0</v>
      </c>
      <c r="F13" s="78" t="s">
        <v>64</v>
      </c>
      <c r="G13" s="1"/>
      <c r="H13" s="12"/>
      <c r="I13" s="13"/>
      <c r="J13" s="14"/>
      <c r="K13" s="93">
        <f>H13*I13</f>
        <v>0</v>
      </c>
      <c r="L13" s="7"/>
      <c r="M13" s="15"/>
      <c r="N13" s="7"/>
      <c r="O13" s="49"/>
      <c r="P13" s="71"/>
      <c r="R13" s="78" t="s">
        <v>64</v>
      </c>
      <c r="S13" s="1"/>
      <c r="T13" s="12"/>
      <c r="U13" s="13"/>
      <c r="V13" s="14"/>
      <c r="W13" s="93">
        <f>T13*U13</f>
        <v>0</v>
      </c>
      <c r="X13" s="7"/>
      <c r="Y13" s="15"/>
      <c r="Z13" s="7"/>
      <c r="AA13" s="49"/>
      <c r="AB13" s="71"/>
      <c r="AD13" s="78" t="s">
        <v>64</v>
      </c>
      <c r="AE13" s="1"/>
      <c r="AF13" s="12"/>
      <c r="AG13" s="13"/>
      <c r="AH13" s="14"/>
      <c r="AI13" s="93">
        <f>AF13*AG13</f>
        <v>0</v>
      </c>
      <c r="AJ13" s="7"/>
      <c r="AK13" s="15"/>
      <c r="AL13" s="7"/>
      <c r="AM13" s="49"/>
      <c r="AN13" s="71"/>
      <c r="AO13"/>
      <c r="AP13" s="78" t="s">
        <v>64</v>
      </c>
      <c r="AQ13" s="1"/>
      <c r="AR13" s="12"/>
      <c r="AS13" s="13"/>
      <c r="AT13" s="14"/>
      <c r="AU13" s="93">
        <f>AR13*AS13</f>
        <v>0</v>
      </c>
      <c r="AV13" s="7"/>
      <c r="AW13" s="15"/>
      <c r="AX13" s="7"/>
      <c r="AY13" s="49"/>
      <c r="AZ13" s="71"/>
    </row>
    <row r="14" spans="1:74"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74" s="2" customFormat="1"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74" s="2" customFormat="1"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x14ac:dyDescent="0.2">
      <c r="C17" s="65" t="str">
        <f>'Begroting Totale Project'!C15</f>
        <v>Activiteit 1.1, inhuur</v>
      </c>
      <c r="D17" s="109">
        <f>K17+W17+AI17+AU17</f>
        <v>0</v>
      </c>
      <c r="E17" s="121"/>
      <c r="F17" s="140" t="s">
        <v>142</v>
      </c>
      <c r="G17" s="1"/>
      <c r="H17" s="12"/>
      <c r="I17" s="13"/>
      <c r="J17" s="14"/>
      <c r="K17" s="93">
        <f>H17*I17</f>
        <v>0</v>
      </c>
      <c r="L17" s="7"/>
      <c r="M17" s="15"/>
      <c r="N17" s="7"/>
      <c r="O17" s="49"/>
      <c r="P17" s="71"/>
      <c r="R17" s="140" t="s">
        <v>142</v>
      </c>
      <c r="S17" s="1"/>
      <c r="T17" s="12"/>
      <c r="U17" s="13"/>
      <c r="V17" s="14"/>
      <c r="W17" s="93">
        <f>T17*U17</f>
        <v>0</v>
      </c>
      <c r="X17" s="7"/>
      <c r="Y17" s="15"/>
      <c r="Z17" s="7"/>
      <c r="AA17" s="49"/>
      <c r="AB17" s="71"/>
      <c r="AD17" s="140" t="s">
        <v>142</v>
      </c>
      <c r="AE17" s="1"/>
      <c r="AF17" s="12"/>
      <c r="AG17" s="13"/>
      <c r="AH17" s="14"/>
      <c r="AI17" s="93">
        <f>AF17*AG17</f>
        <v>0</v>
      </c>
      <c r="AJ17" s="7"/>
      <c r="AK17" s="15"/>
      <c r="AL17" s="7"/>
      <c r="AM17" s="49"/>
      <c r="AN17" s="71"/>
      <c r="AO17"/>
      <c r="AP17" s="140" t="s">
        <v>142</v>
      </c>
      <c r="AQ17" s="1"/>
      <c r="AR17" s="12"/>
      <c r="AS17" s="13"/>
      <c r="AT17" s="14"/>
      <c r="AU17" s="93">
        <f>AR17*AS17</f>
        <v>0</v>
      </c>
      <c r="AV17" s="7"/>
      <c r="AW17" s="15"/>
      <c r="AX17" s="7"/>
      <c r="AY17" s="49"/>
      <c r="AZ17" s="71"/>
    </row>
    <row r="18" spans="3:52" s="2" customFormat="1" x14ac:dyDescent="0.2">
      <c r="C18" s="65" t="str">
        <f>'Begroting Totale Project'!C16</f>
        <v>Activiteit 1.2, inhuur</v>
      </c>
      <c r="D18" s="109">
        <f t="shared" ref="D18:D20" si="1">K18+W18+AI18+AU18</f>
        <v>0</v>
      </c>
      <c r="E18" s="121"/>
      <c r="F18" s="140" t="s">
        <v>143</v>
      </c>
      <c r="G18" s="1"/>
      <c r="H18" s="12"/>
      <c r="I18" s="13"/>
      <c r="J18" s="14"/>
      <c r="K18" s="93">
        <f>H18*I18</f>
        <v>0</v>
      </c>
      <c r="L18" s="7"/>
      <c r="M18" s="15"/>
      <c r="N18" s="7"/>
      <c r="O18" s="49"/>
      <c r="P18" s="71"/>
      <c r="R18" s="140" t="s">
        <v>143</v>
      </c>
      <c r="S18" s="1"/>
      <c r="T18" s="12"/>
      <c r="U18" s="13"/>
      <c r="V18" s="14"/>
      <c r="W18" s="93">
        <f>T18*U18</f>
        <v>0</v>
      </c>
      <c r="X18" s="7"/>
      <c r="Y18" s="15"/>
      <c r="Z18" s="7"/>
      <c r="AA18" s="49"/>
      <c r="AB18" s="71"/>
      <c r="AD18" s="140" t="s">
        <v>143</v>
      </c>
      <c r="AE18" s="1"/>
      <c r="AF18" s="12"/>
      <c r="AG18" s="13"/>
      <c r="AH18" s="14"/>
      <c r="AI18" s="93">
        <f>AF18*AG18</f>
        <v>0</v>
      </c>
      <c r="AJ18" s="7"/>
      <c r="AK18" s="15"/>
      <c r="AL18" s="7"/>
      <c r="AM18" s="49"/>
      <c r="AN18" s="71"/>
      <c r="AO18"/>
      <c r="AP18" s="140" t="s">
        <v>143</v>
      </c>
      <c r="AQ18" s="1"/>
      <c r="AR18" s="12"/>
      <c r="AS18" s="13"/>
      <c r="AT18" s="14"/>
      <c r="AU18" s="93">
        <f>AR18*AS18</f>
        <v>0</v>
      </c>
      <c r="AV18" s="7"/>
      <c r="AW18" s="15"/>
      <c r="AX18" s="7"/>
      <c r="AY18" s="49"/>
      <c r="AZ18" s="71"/>
    </row>
    <row r="19" spans="3:52" s="2" customFormat="1" x14ac:dyDescent="0.2">
      <c r="C19" s="65" t="str">
        <f>'Begroting Totale Project'!C17</f>
        <v>Activiteit 1.3, inhuur</v>
      </c>
      <c r="D19" s="109">
        <f t="shared" si="1"/>
        <v>0</v>
      </c>
      <c r="E19" s="121"/>
      <c r="F19" s="140" t="s">
        <v>144</v>
      </c>
      <c r="G19" s="1"/>
      <c r="H19" s="12"/>
      <c r="I19" s="13"/>
      <c r="J19" s="14"/>
      <c r="K19" s="93">
        <f>H19*I19</f>
        <v>0</v>
      </c>
      <c r="L19" s="7"/>
      <c r="M19" s="15"/>
      <c r="N19" s="7"/>
      <c r="O19" s="49"/>
      <c r="P19" s="71"/>
      <c r="R19" s="140" t="s">
        <v>144</v>
      </c>
      <c r="S19" s="1"/>
      <c r="T19" s="12"/>
      <c r="U19" s="13"/>
      <c r="V19" s="14"/>
      <c r="W19" s="93">
        <f>T19*U19</f>
        <v>0</v>
      </c>
      <c r="X19" s="7"/>
      <c r="Y19" s="15"/>
      <c r="Z19" s="7"/>
      <c r="AA19" s="49"/>
      <c r="AB19" s="71"/>
      <c r="AD19" s="140" t="s">
        <v>144</v>
      </c>
      <c r="AE19" s="1"/>
      <c r="AF19" s="12"/>
      <c r="AG19" s="13"/>
      <c r="AH19" s="14"/>
      <c r="AI19" s="93">
        <f>AF19*AG19</f>
        <v>0</v>
      </c>
      <c r="AJ19" s="7"/>
      <c r="AK19" s="15"/>
      <c r="AL19" s="7"/>
      <c r="AM19" s="49"/>
      <c r="AN19" s="71"/>
      <c r="AO19"/>
      <c r="AP19" s="140" t="s">
        <v>144</v>
      </c>
      <c r="AQ19" s="1"/>
      <c r="AR19" s="12"/>
      <c r="AS19" s="13"/>
      <c r="AT19" s="14"/>
      <c r="AU19" s="93">
        <f>AR19*AS19</f>
        <v>0</v>
      </c>
      <c r="AV19" s="7"/>
      <c r="AW19" s="15"/>
      <c r="AX19" s="7"/>
      <c r="AY19" s="49"/>
      <c r="AZ19" s="71"/>
    </row>
    <row r="20" spans="3:52" s="2" customFormat="1" x14ac:dyDescent="0.2">
      <c r="C20" s="65" t="str">
        <f>'Begroting Totale Project'!C18</f>
        <v>Activiteit 1.4, inhuur</v>
      </c>
      <c r="D20" s="109">
        <f t="shared" si="1"/>
        <v>0</v>
      </c>
      <c r="E20" s="121"/>
      <c r="F20" s="140" t="s">
        <v>145</v>
      </c>
      <c r="G20" s="1"/>
      <c r="H20" s="12"/>
      <c r="I20" s="13"/>
      <c r="J20" s="14"/>
      <c r="K20" s="93">
        <f>H20*I20</f>
        <v>0</v>
      </c>
      <c r="L20" s="7"/>
      <c r="M20" s="15"/>
      <c r="N20" s="7"/>
      <c r="O20" s="49"/>
      <c r="P20" s="71"/>
      <c r="R20" s="140" t="s">
        <v>145</v>
      </c>
      <c r="S20" s="1"/>
      <c r="T20" s="12"/>
      <c r="U20" s="13"/>
      <c r="V20" s="14"/>
      <c r="W20" s="93">
        <f>T20*U20</f>
        <v>0</v>
      </c>
      <c r="X20" s="7"/>
      <c r="Y20" s="15"/>
      <c r="Z20" s="7"/>
      <c r="AA20" s="49"/>
      <c r="AB20" s="71"/>
      <c r="AD20" s="140" t="s">
        <v>145</v>
      </c>
      <c r="AE20" s="1"/>
      <c r="AF20" s="12"/>
      <c r="AG20" s="13"/>
      <c r="AH20" s="14"/>
      <c r="AI20" s="93">
        <f>AF20*AG20</f>
        <v>0</v>
      </c>
      <c r="AJ20" s="7"/>
      <c r="AK20" s="15"/>
      <c r="AL20" s="7"/>
      <c r="AM20" s="49"/>
      <c r="AN20" s="71"/>
      <c r="AO20"/>
      <c r="AP20" s="140" t="s">
        <v>145</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x14ac:dyDescent="0.2">
      <c r="C24" s="65" t="str">
        <f>'Begroting Totale Project'!C22</f>
        <v>Activiteit 1.1, kosten</v>
      </c>
      <c r="D24" s="109">
        <f>K24+W24+AI24+AU24</f>
        <v>0</v>
      </c>
      <c r="F24" s="140" t="s">
        <v>184</v>
      </c>
      <c r="G24" s="1"/>
      <c r="H24" s="12"/>
      <c r="I24" s="13"/>
      <c r="J24" s="14"/>
      <c r="K24" s="93">
        <f>H24*I24</f>
        <v>0</v>
      </c>
      <c r="L24" s="7"/>
      <c r="M24" s="15"/>
      <c r="N24" s="7"/>
      <c r="O24" s="49"/>
      <c r="P24" s="71"/>
      <c r="R24" s="140" t="s">
        <v>184</v>
      </c>
      <c r="S24" s="1"/>
      <c r="T24" s="12"/>
      <c r="U24" s="13"/>
      <c r="V24" s="14"/>
      <c r="W24" s="93">
        <f>T24*U24</f>
        <v>0</v>
      </c>
      <c r="X24" s="7"/>
      <c r="Y24" s="15"/>
      <c r="Z24" s="7"/>
      <c r="AA24" s="49"/>
      <c r="AB24" s="71"/>
      <c r="AD24" s="140" t="s">
        <v>184</v>
      </c>
      <c r="AE24" s="1"/>
      <c r="AF24" s="12"/>
      <c r="AG24" s="13"/>
      <c r="AH24" s="14"/>
      <c r="AI24" s="93">
        <f>AF24*AG24</f>
        <v>0</v>
      </c>
      <c r="AJ24" s="7"/>
      <c r="AK24" s="15"/>
      <c r="AL24" s="7"/>
      <c r="AM24" s="49"/>
      <c r="AN24" s="71"/>
      <c r="AO24"/>
      <c r="AP24" s="140" t="s">
        <v>184</v>
      </c>
      <c r="AQ24" s="1"/>
      <c r="AR24" s="12"/>
      <c r="AS24" s="13"/>
      <c r="AT24" s="14"/>
      <c r="AU24" s="93">
        <f>AR24*AS24</f>
        <v>0</v>
      </c>
      <c r="AV24" s="7"/>
      <c r="AW24" s="15"/>
      <c r="AX24" s="7"/>
      <c r="AY24" s="49"/>
      <c r="AZ24" s="71"/>
    </row>
    <row r="25" spans="3:52" s="2" customFormat="1" x14ac:dyDescent="0.2">
      <c r="C25" s="65" t="str">
        <f>'Begroting Totale Project'!C23</f>
        <v>Activiteit 1.2, kosten</v>
      </c>
      <c r="D25" s="109">
        <f t="shared" ref="D25:D27" si="2">K25+W25+AI25+AU25</f>
        <v>0</v>
      </c>
      <c r="F25" s="140" t="s">
        <v>185</v>
      </c>
      <c r="G25" s="1"/>
      <c r="H25" s="12"/>
      <c r="I25" s="13"/>
      <c r="J25" s="14"/>
      <c r="K25" s="93">
        <f>H25*I25</f>
        <v>0</v>
      </c>
      <c r="L25" s="7"/>
      <c r="M25" s="15"/>
      <c r="N25" s="7"/>
      <c r="O25" s="49"/>
      <c r="P25" s="71"/>
      <c r="R25" s="140" t="s">
        <v>185</v>
      </c>
      <c r="S25" s="1"/>
      <c r="T25" s="12"/>
      <c r="U25" s="13"/>
      <c r="V25" s="14"/>
      <c r="W25" s="93">
        <f>T25*U25</f>
        <v>0</v>
      </c>
      <c r="X25" s="7"/>
      <c r="Y25" s="15"/>
      <c r="Z25" s="7"/>
      <c r="AA25" s="49"/>
      <c r="AB25" s="71"/>
      <c r="AD25" s="140" t="s">
        <v>185</v>
      </c>
      <c r="AE25" s="1"/>
      <c r="AF25" s="12"/>
      <c r="AG25" s="13"/>
      <c r="AH25" s="14"/>
      <c r="AI25" s="93">
        <f>AF25*AG25</f>
        <v>0</v>
      </c>
      <c r="AJ25" s="7"/>
      <c r="AK25" s="15"/>
      <c r="AL25" s="7"/>
      <c r="AM25" s="49"/>
      <c r="AN25" s="71"/>
      <c r="AO25"/>
      <c r="AP25" s="140" t="s">
        <v>185</v>
      </c>
      <c r="AQ25" s="1"/>
      <c r="AR25" s="12"/>
      <c r="AS25" s="13"/>
      <c r="AT25" s="14"/>
      <c r="AU25" s="93">
        <f>AR25*AS25</f>
        <v>0</v>
      </c>
      <c r="AV25" s="7"/>
      <c r="AW25" s="15"/>
      <c r="AX25" s="7"/>
      <c r="AY25" s="49"/>
      <c r="AZ25" s="71"/>
    </row>
    <row r="26" spans="3:52" s="2" customFormat="1" x14ac:dyDescent="0.2">
      <c r="C26" s="65" t="str">
        <f>'Begroting Totale Project'!C24</f>
        <v>Activiteit 1.3, kosten</v>
      </c>
      <c r="D26" s="109">
        <f t="shared" si="2"/>
        <v>0</v>
      </c>
      <c r="F26" s="140" t="s">
        <v>226</v>
      </c>
      <c r="G26" s="1"/>
      <c r="H26" s="12"/>
      <c r="I26" s="13"/>
      <c r="J26" s="14"/>
      <c r="K26" s="93">
        <f>H26*I26</f>
        <v>0</v>
      </c>
      <c r="L26" s="7"/>
      <c r="M26" s="15"/>
      <c r="N26" s="7"/>
      <c r="O26" s="49"/>
      <c r="P26" s="71"/>
      <c r="R26" s="140" t="s">
        <v>226</v>
      </c>
      <c r="S26" s="1"/>
      <c r="T26" s="12"/>
      <c r="U26" s="13"/>
      <c r="V26" s="14"/>
      <c r="W26" s="93">
        <f>T26*U26</f>
        <v>0</v>
      </c>
      <c r="X26" s="7"/>
      <c r="Y26" s="15"/>
      <c r="Z26" s="7"/>
      <c r="AA26" s="49"/>
      <c r="AB26" s="71"/>
      <c r="AD26" s="140" t="s">
        <v>226</v>
      </c>
      <c r="AE26" s="1"/>
      <c r="AF26" s="12"/>
      <c r="AG26" s="13"/>
      <c r="AH26" s="14"/>
      <c r="AI26" s="93">
        <f>AF26*AG26</f>
        <v>0</v>
      </c>
      <c r="AJ26" s="7"/>
      <c r="AK26" s="15"/>
      <c r="AL26" s="7"/>
      <c r="AM26" s="49"/>
      <c r="AN26" s="71"/>
      <c r="AO26"/>
      <c r="AP26" s="140" t="s">
        <v>226</v>
      </c>
      <c r="AQ26" s="1"/>
      <c r="AR26" s="12"/>
      <c r="AS26" s="13"/>
      <c r="AT26" s="14"/>
      <c r="AU26" s="93">
        <f>AR26*AS26</f>
        <v>0</v>
      </c>
      <c r="AV26" s="7"/>
      <c r="AW26" s="15"/>
      <c r="AX26" s="7"/>
      <c r="AY26" s="49"/>
      <c r="AZ26" s="71"/>
    </row>
    <row r="27" spans="3:52" s="2" customFormat="1" x14ac:dyDescent="0.2">
      <c r="C27" s="65" t="str">
        <f>'Begroting Totale Project'!C25</f>
        <v>Activiteit 1.4, kosten</v>
      </c>
      <c r="D27" s="109">
        <f t="shared" si="2"/>
        <v>0</v>
      </c>
      <c r="F27" s="140" t="s">
        <v>227</v>
      </c>
      <c r="G27" s="1"/>
      <c r="H27" s="12"/>
      <c r="I27" s="13"/>
      <c r="J27" s="14"/>
      <c r="K27" s="93">
        <f>H27*I27</f>
        <v>0</v>
      </c>
      <c r="L27" s="7"/>
      <c r="M27" s="15"/>
      <c r="N27" s="7"/>
      <c r="O27" s="49"/>
      <c r="P27" s="71"/>
      <c r="R27" s="140" t="s">
        <v>227</v>
      </c>
      <c r="S27" s="1"/>
      <c r="T27" s="12"/>
      <c r="U27" s="13"/>
      <c r="V27" s="14"/>
      <c r="W27" s="93">
        <f>T27*U27</f>
        <v>0</v>
      </c>
      <c r="X27" s="7"/>
      <c r="Y27" s="15"/>
      <c r="Z27" s="7"/>
      <c r="AA27" s="49"/>
      <c r="AB27" s="71"/>
      <c r="AD27" s="140" t="s">
        <v>227</v>
      </c>
      <c r="AE27" s="1"/>
      <c r="AF27" s="12"/>
      <c r="AG27" s="13"/>
      <c r="AH27" s="14"/>
      <c r="AI27" s="93">
        <f>AF27*AG27</f>
        <v>0</v>
      </c>
      <c r="AJ27" s="7"/>
      <c r="AK27" s="15"/>
      <c r="AL27" s="7"/>
      <c r="AM27" s="49"/>
      <c r="AN27" s="71"/>
      <c r="AO27"/>
      <c r="AP27" s="140" t="s">
        <v>227</v>
      </c>
      <c r="AQ27" s="1"/>
      <c r="AR27" s="12"/>
      <c r="AS27" s="13"/>
      <c r="AT27" s="14"/>
      <c r="AU27" s="93">
        <f>AR27*AS27</f>
        <v>0</v>
      </c>
      <c r="AV27" s="7"/>
      <c r="AW27" s="15"/>
      <c r="AX27" s="7"/>
      <c r="AY27" s="49"/>
      <c r="AZ27" s="71"/>
    </row>
    <row r="28" spans="3:52" s="2" customFormat="1"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
        <v>65</v>
      </c>
      <c r="G34" s="79"/>
      <c r="H34" s="79"/>
      <c r="I34" s="79"/>
      <c r="J34" s="69"/>
      <c r="K34" s="79"/>
      <c r="L34" s="80"/>
      <c r="M34" s="79"/>
      <c r="N34" s="80"/>
      <c r="O34" s="81"/>
      <c r="P34" s="70"/>
      <c r="R34" s="76" t="s">
        <v>65</v>
      </c>
      <c r="S34" s="79"/>
      <c r="T34" s="79"/>
      <c r="U34" s="79"/>
      <c r="V34" s="69"/>
      <c r="W34" s="79"/>
      <c r="X34" s="80"/>
      <c r="Y34" s="79"/>
      <c r="Z34" s="80"/>
      <c r="AA34" s="81"/>
      <c r="AB34" s="70"/>
      <c r="AD34" s="76" t="s">
        <v>65</v>
      </c>
      <c r="AE34" s="79"/>
      <c r="AF34" s="79"/>
      <c r="AG34" s="79"/>
      <c r="AH34" s="69"/>
      <c r="AI34" s="79"/>
      <c r="AJ34" s="80"/>
      <c r="AK34" s="79"/>
      <c r="AL34" s="80"/>
      <c r="AM34" s="81"/>
      <c r="AN34" s="70"/>
      <c r="AO34"/>
      <c r="AP34" s="76" t="s">
        <v>65</v>
      </c>
      <c r="AQ34" s="79"/>
      <c r="AR34" s="79"/>
      <c r="AS34" s="79"/>
      <c r="AT34" s="69"/>
      <c r="AU34" s="79"/>
      <c r="AV34" s="80"/>
      <c r="AW34" s="79"/>
      <c r="AX34" s="80"/>
      <c r="AY34" s="81"/>
      <c r="AZ34" s="70"/>
    </row>
    <row r="35" spans="3:52" s="2" customFormat="1"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x14ac:dyDescent="0.2">
      <c r="C36" s="65" t="str">
        <f>'Begroting Totale Project'!C34</f>
        <v>Activiteit 2.1, inzet eigen uren</v>
      </c>
      <c r="D36" s="109">
        <f>K36+W36+AI36+AU36</f>
        <v>0</v>
      </c>
      <c r="F36" s="78" t="s">
        <v>66</v>
      </c>
      <c r="G36" s="1"/>
      <c r="H36" s="12"/>
      <c r="I36" s="13"/>
      <c r="J36" s="14"/>
      <c r="K36" s="93">
        <f>H36*I36</f>
        <v>0</v>
      </c>
      <c r="L36" s="7"/>
      <c r="M36" s="15"/>
      <c r="N36" s="7"/>
      <c r="O36" s="49"/>
      <c r="P36" s="71"/>
      <c r="R36" s="78" t="s">
        <v>66</v>
      </c>
      <c r="S36" s="1"/>
      <c r="T36" s="12"/>
      <c r="U36" s="13"/>
      <c r="V36" s="14"/>
      <c r="W36" s="93">
        <f>T36*U36</f>
        <v>0</v>
      </c>
      <c r="X36" s="7"/>
      <c r="Y36" s="15"/>
      <c r="Z36" s="7"/>
      <c r="AA36" s="49"/>
      <c r="AB36" s="71"/>
      <c r="AD36" s="78" t="s">
        <v>66</v>
      </c>
      <c r="AE36" s="1"/>
      <c r="AF36" s="12"/>
      <c r="AG36" s="13"/>
      <c r="AH36" s="14"/>
      <c r="AI36" s="93">
        <f>AF36*AG36</f>
        <v>0</v>
      </c>
      <c r="AJ36" s="7"/>
      <c r="AK36" s="15"/>
      <c r="AL36" s="7"/>
      <c r="AM36" s="49"/>
      <c r="AN36" s="71"/>
      <c r="AO36"/>
      <c r="AP36" s="78" t="s">
        <v>66</v>
      </c>
      <c r="AQ36" s="1"/>
      <c r="AR36" s="12"/>
      <c r="AS36" s="13"/>
      <c r="AT36" s="14"/>
      <c r="AU36" s="93">
        <f>AR36*AS36</f>
        <v>0</v>
      </c>
      <c r="AV36" s="7"/>
      <c r="AW36" s="15"/>
      <c r="AX36" s="7"/>
      <c r="AY36" s="49"/>
      <c r="AZ36" s="71"/>
    </row>
    <row r="37" spans="3:52" s="2" customFormat="1" x14ac:dyDescent="0.2">
      <c r="C37" s="65" t="str">
        <f>'Begroting Totale Project'!C35</f>
        <v>Activiteit 2.2, inzet eigen uren</v>
      </c>
      <c r="D37" s="109">
        <f t="shared" ref="D37:D39" si="3">K37+W37+AI37+AU37</f>
        <v>0</v>
      </c>
      <c r="F37" s="78" t="s">
        <v>67</v>
      </c>
      <c r="G37" s="1"/>
      <c r="H37" s="12"/>
      <c r="I37" s="13"/>
      <c r="J37" s="14"/>
      <c r="K37" s="93">
        <f>H37*I37</f>
        <v>0</v>
      </c>
      <c r="L37" s="7"/>
      <c r="M37" s="15"/>
      <c r="N37" s="7"/>
      <c r="O37" s="49"/>
      <c r="P37" s="71"/>
      <c r="R37" s="78" t="s">
        <v>67</v>
      </c>
      <c r="S37" s="1"/>
      <c r="T37" s="12"/>
      <c r="U37" s="13"/>
      <c r="V37" s="14"/>
      <c r="W37" s="93">
        <f>T37*U37</f>
        <v>0</v>
      </c>
      <c r="X37" s="7"/>
      <c r="Y37" s="15"/>
      <c r="Z37" s="7"/>
      <c r="AA37" s="49"/>
      <c r="AB37" s="71"/>
      <c r="AD37" s="78" t="s">
        <v>67</v>
      </c>
      <c r="AE37" s="1"/>
      <c r="AF37" s="12"/>
      <c r="AG37" s="13"/>
      <c r="AH37" s="14"/>
      <c r="AI37" s="93">
        <f>AF37*AG37</f>
        <v>0</v>
      </c>
      <c r="AJ37" s="7"/>
      <c r="AK37" s="15"/>
      <c r="AL37" s="7"/>
      <c r="AM37" s="49"/>
      <c r="AN37" s="71"/>
      <c r="AO37"/>
      <c r="AP37" s="78" t="s">
        <v>67</v>
      </c>
      <c r="AQ37" s="1"/>
      <c r="AR37" s="12"/>
      <c r="AS37" s="13"/>
      <c r="AT37" s="14"/>
      <c r="AU37" s="93">
        <f>AR37*AS37</f>
        <v>0</v>
      </c>
      <c r="AV37" s="7"/>
      <c r="AW37" s="15"/>
      <c r="AX37" s="7"/>
      <c r="AY37" s="49"/>
      <c r="AZ37" s="71"/>
    </row>
    <row r="38" spans="3:52" s="2" customFormat="1" x14ac:dyDescent="0.2">
      <c r="C38" s="65" t="str">
        <f>'Begroting Totale Project'!C36</f>
        <v>Activiteit 2.3, inzet eigen uren</v>
      </c>
      <c r="D38" s="109">
        <f t="shared" si="3"/>
        <v>0</v>
      </c>
      <c r="F38" s="78" t="s">
        <v>68</v>
      </c>
      <c r="G38" s="1"/>
      <c r="H38" s="12"/>
      <c r="I38" s="13"/>
      <c r="J38" s="14"/>
      <c r="K38" s="93">
        <f>H38*I38</f>
        <v>0</v>
      </c>
      <c r="L38" s="7"/>
      <c r="M38" s="15"/>
      <c r="N38" s="7"/>
      <c r="O38" s="49"/>
      <c r="P38" s="71"/>
      <c r="R38" s="78" t="s">
        <v>68</v>
      </c>
      <c r="S38" s="1"/>
      <c r="T38" s="12"/>
      <c r="U38" s="13"/>
      <c r="V38" s="14"/>
      <c r="W38" s="93">
        <f>T38*U38</f>
        <v>0</v>
      </c>
      <c r="X38" s="7"/>
      <c r="Y38" s="15"/>
      <c r="Z38" s="7"/>
      <c r="AA38" s="49"/>
      <c r="AB38" s="71"/>
      <c r="AD38" s="78" t="s">
        <v>68</v>
      </c>
      <c r="AE38" s="1"/>
      <c r="AF38" s="12"/>
      <c r="AG38" s="13"/>
      <c r="AH38" s="14"/>
      <c r="AI38" s="93">
        <f>AF38*AG38</f>
        <v>0</v>
      </c>
      <c r="AJ38" s="7"/>
      <c r="AK38" s="15"/>
      <c r="AL38" s="7"/>
      <c r="AM38" s="49"/>
      <c r="AN38" s="71"/>
      <c r="AO38"/>
      <c r="AP38" s="78" t="s">
        <v>68</v>
      </c>
      <c r="AQ38" s="1"/>
      <c r="AR38" s="12"/>
      <c r="AS38" s="13"/>
      <c r="AT38" s="14"/>
      <c r="AU38" s="93">
        <f>AR38*AS38</f>
        <v>0</v>
      </c>
      <c r="AV38" s="7"/>
      <c r="AW38" s="15"/>
      <c r="AX38" s="7"/>
      <c r="AY38" s="49"/>
      <c r="AZ38" s="71"/>
    </row>
    <row r="39" spans="3:52" s="2" customFormat="1" x14ac:dyDescent="0.2">
      <c r="C39" s="65" t="str">
        <f>'Begroting Totale Project'!C37</f>
        <v>Activiteit 2.4, inzet eigen uren</v>
      </c>
      <c r="D39" s="109">
        <f t="shared" si="3"/>
        <v>0</v>
      </c>
      <c r="F39" s="78" t="s">
        <v>69</v>
      </c>
      <c r="G39" s="1"/>
      <c r="H39" s="12"/>
      <c r="I39" s="13"/>
      <c r="J39" s="14"/>
      <c r="K39" s="93">
        <f>H39*I39</f>
        <v>0</v>
      </c>
      <c r="L39" s="7"/>
      <c r="M39" s="15"/>
      <c r="N39" s="7"/>
      <c r="O39" s="49"/>
      <c r="P39" s="71"/>
      <c r="R39" s="78" t="s">
        <v>69</v>
      </c>
      <c r="S39" s="1"/>
      <c r="T39" s="12"/>
      <c r="U39" s="13"/>
      <c r="V39" s="14"/>
      <c r="W39" s="93">
        <f>T39*U39</f>
        <v>0</v>
      </c>
      <c r="X39" s="7"/>
      <c r="Y39" s="15"/>
      <c r="Z39" s="7"/>
      <c r="AA39" s="49"/>
      <c r="AB39" s="71"/>
      <c r="AD39" s="78" t="s">
        <v>69</v>
      </c>
      <c r="AE39" s="1"/>
      <c r="AF39" s="12"/>
      <c r="AG39" s="13"/>
      <c r="AH39" s="14"/>
      <c r="AI39" s="93">
        <f>AF39*AG39</f>
        <v>0</v>
      </c>
      <c r="AJ39" s="7"/>
      <c r="AK39" s="15"/>
      <c r="AL39" s="7"/>
      <c r="AM39" s="49"/>
      <c r="AN39" s="71"/>
      <c r="AO39"/>
      <c r="AP39" s="78" t="s">
        <v>69</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x14ac:dyDescent="0.2">
      <c r="C43" s="65" t="str">
        <f>'Begroting Totale Project'!C41</f>
        <v>Activiteit 2.1, inhuur</v>
      </c>
      <c r="D43" s="109">
        <f>K43+W43+AI43+AU43</f>
        <v>0</v>
      </c>
      <c r="F43" s="119" t="s">
        <v>146</v>
      </c>
      <c r="G43" s="1"/>
      <c r="H43" s="12"/>
      <c r="I43" s="13"/>
      <c r="J43" s="14"/>
      <c r="K43" s="93">
        <f>H43*I43</f>
        <v>0</v>
      </c>
      <c r="L43" s="7"/>
      <c r="M43" s="15"/>
      <c r="N43" s="7"/>
      <c r="O43" s="49"/>
      <c r="P43" s="71"/>
      <c r="R43" s="119" t="s">
        <v>146</v>
      </c>
      <c r="S43" s="1"/>
      <c r="T43" s="12"/>
      <c r="U43" s="13"/>
      <c r="V43" s="14"/>
      <c r="W43" s="93">
        <f>T43*U43</f>
        <v>0</v>
      </c>
      <c r="X43" s="7"/>
      <c r="Y43" s="15"/>
      <c r="Z43" s="7"/>
      <c r="AA43" s="49"/>
      <c r="AB43" s="71"/>
      <c r="AD43" s="119" t="s">
        <v>146</v>
      </c>
      <c r="AE43" s="1"/>
      <c r="AF43" s="12"/>
      <c r="AG43" s="13"/>
      <c r="AH43" s="14"/>
      <c r="AI43" s="93">
        <f>AF43*AG43</f>
        <v>0</v>
      </c>
      <c r="AJ43" s="7"/>
      <c r="AK43" s="15"/>
      <c r="AL43" s="7"/>
      <c r="AM43" s="49"/>
      <c r="AN43" s="71"/>
      <c r="AO43"/>
      <c r="AP43" s="119" t="s">
        <v>146</v>
      </c>
      <c r="AQ43" s="1"/>
      <c r="AR43" s="12"/>
      <c r="AS43" s="13"/>
      <c r="AT43" s="14"/>
      <c r="AU43" s="93">
        <f>AR43*AS43</f>
        <v>0</v>
      </c>
      <c r="AV43" s="7"/>
      <c r="AW43" s="15"/>
      <c r="AX43" s="7"/>
      <c r="AY43" s="49"/>
      <c r="AZ43" s="71"/>
    </row>
    <row r="44" spans="3:52" s="2" customFormat="1" x14ac:dyDescent="0.2">
      <c r="C44" s="65" t="str">
        <f>'Begroting Totale Project'!C42</f>
        <v>Activiteit 2.2, inhuur</v>
      </c>
      <c r="D44" s="109">
        <f t="shared" ref="D44:D46" si="4">K44+W44+AI44+AU44</f>
        <v>0</v>
      </c>
      <c r="F44" s="119" t="s">
        <v>181</v>
      </c>
      <c r="G44" s="1"/>
      <c r="H44" s="12"/>
      <c r="I44" s="13"/>
      <c r="J44" s="14"/>
      <c r="K44" s="93">
        <f>H44*I44</f>
        <v>0</v>
      </c>
      <c r="L44" s="7"/>
      <c r="M44" s="15"/>
      <c r="N44" s="7"/>
      <c r="O44" s="49"/>
      <c r="P44" s="71"/>
      <c r="R44" s="119" t="s">
        <v>181</v>
      </c>
      <c r="S44" s="1"/>
      <c r="T44" s="12"/>
      <c r="U44" s="13"/>
      <c r="V44" s="14"/>
      <c r="W44" s="93">
        <f>T44*U44</f>
        <v>0</v>
      </c>
      <c r="X44" s="7"/>
      <c r="Y44" s="15"/>
      <c r="Z44" s="7"/>
      <c r="AA44" s="49"/>
      <c r="AB44" s="71"/>
      <c r="AD44" s="119" t="s">
        <v>181</v>
      </c>
      <c r="AE44" s="1"/>
      <c r="AF44" s="12"/>
      <c r="AG44" s="13"/>
      <c r="AH44" s="14"/>
      <c r="AI44" s="93">
        <f>AF44*AG44</f>
        <v>0</v>
      </c>
      <c r="AJ44" s="7"/>
      <c r="AK44" s="15"/>
      <c r="AL44" s="7"/>
      <c r="AM44" s="49"/>
      <c r="AN44" s="71"/>
      <c r="AO44"/>
      <c r="AP44" s="119" t="s">
        <v>181</v>
      </c>
      <c r="AQ44" s="1"/>
      <c r="AR44" s="12"/>
      <c r="AS44" s="13"/>
      <c r="AT44" s="14"/>
      <c r="AU44" s="93">
        <f>AR44*AS44</f>
        <v>0</v>
      </c>
      <c r="AV44" s="7"/>
      <c r="AW44" s="15"/>
      <c r="AX44" s="7"/>
      <c r="AY44" s="49"/>
      <c r="AZ44" s="71"/>
    </row>
    <row r="45" spans="3:52" s="2" customFormat="1" x14ac:dyDescent="0.2">
      <c r="C45" s="65" t="str">
        <f>'Begroting Totale Project'!C43</f>
        <v>Activiteit 2.3, inhuur</v>
      </c>
      <c r="D45" s="109">
        <f t="shared" si="4"/>
        <v>0</v>
      </c>
      <c r="F45" s="119" t="s">
        <v>147</v>
      </c>
      <c r="G45" s="1"/>
      <c r="H45" s="12"/>
      <c r="I45" s="13"/>
      <c r="J45" s="14"/>
      <c r="K45" s="93">
        <f>H45*I45</f>
        <v>0</v>
      </c>
      <c r="L45" s="7"/>
      <c r="M45" s="15"/>
      <c r="N45" s="7"/>
      <c r="O45" s="49"/>
      <c r="P45" s="71"/>
      <c r="R45" s="119" t="s">
        <v>147</v>
      </c>
      <c r="S45" s="1"/>
      <c r="T45" s="12"/>
      <c r="U45" s="13"/>
      <c r="V45" s="14"/>
      <c r="W45" s="93">
        <f>T45*U45</f>
        <v>0</v>
      </c>
      <c r="X45" s="7"/>
      <c r="Y45" s="15"/>
      <c r="Z45" s="7"/>
      <c r="AA45" s="49"/>
      <c r="AB45" s="71"/>
      <c r="AD45" s="119" t="s">
        <v>147</v>
      </c>
      <c r="AE45" s="1"/>
      <c r="AF45" s="12"/>
      <c r="AG45" s="13"/>
      <c r="AH45" s="14"/>
      <c r="AI45" s="93">
        <f>AF45*AG45</f>
        <v>0</v>
      </c>
      <c r="AJ45" s="7"/>
      <c r="AK45" s="15"/>
      <c r="AL45" s="7"/>
      <c r="AM45" s="49"/>
      <c r="AN45" s="71"/>
      <c r="AO45"/>
      <c r="AP45" s="119" t="s">
        <v>147</v>
      </c>
      <c r="AQ45" s="1"/>
      <c r="AR45" s="12"/>
      <c r="AS45" s="13"/>
      <c r="AT45" s="14"/>
      <c r="AU45" s="93">
        <f>AR45*AS45</f>
        <v>0</v>
      </c>
      <c r="AV45" s="7"/>
      <c r="AW45" s="15"/>
      <c r="AX45" s="7"/>
      <c r="AY45" s="49"/>
      <c r="AZ45" s="71"/>
    </row>
    <row r="46" spans="3:52" s="2" customFormat="1" x14ac:dyDescent="0.2">
      <c r="C46" s="65" t="str">
        <f>'Begroting Totale Project'!C44</f>
        <v>Activiteit 2.4, inhuur</v>
      </c>
      <c r="D46" s="109">
        <f t="shared" si="4"/>
        <v>0</v>
      </c>
      <c r="F46" s="119" t="s">
        <v>182</v>
      </c>
      <c r="G46" s="1"/>
      <c r="H46" s="12"/>
      <c r="I46" s="13"/>
      <c r="J46" s="14"/>
      <c r="K46" s="93">
        <f>H46*I46</f>
        <v>0</v>
      </c>
      <c r="L46" s="7"/>
      <c r="M46" s="15"/>
      <c r="N46" s="7"/>
      <c r="O46" s="49"/>
      <c r="P46" s="71"/>
      <c r="R46" s="119" t="s">
        <v>182</v>
      </c>
      <c r="S46" s="1"/>
      <c r="T46" s="12"/>
      <c r="U46" s="13"/>
      <c r="V46" s="14"/>
      <c r="W46" s="93">
        <f>T46*U46</f>
        <v>0</v>
      </c>
      <c r="X46" s="7"/>
      <c r="Y46" s="15"/>
      <c r="Z46" s="7"/>
      <c r="AA46" s="49"/>
      <c r="AB46" s="71"/>
      <c r="AD46" s="119" t="s">
        <v>182</v>
      </c>
      <c r="AE46" s="1"/>
      <c r="AF46" s="12"/>
      <c r="AG46" s="13"/>
      <c r="AH46" s="14"/>
      <c r="AI46" s="93">
        <f>AF46*AG46</f>
        <v>0</v>
      </c>
      <c r="AJ46" s="7"/>
      <c r="AK46" s="15"/>
      <c r="AL46" s="7"/>
      <c r="AM46" s="49"/>
      <c r="AN46" s="71"/>
      <c r="AO46"/>
      <c r="AP46" s="119" t="s">
        <v>182</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x14ac:dyDescent="0.2">
      <c r="C50" s="65" t="str">
        <f>'Begroting Totale Project'!C48</f>
        <v>Activiteit 2.1, kosten</v>
      </c>
      <c r="D50" s="109">
        <f>K50+W50+AI50+AU50</f>
        <v>0</v>
      </c>
      <c r="F50" s="140" t="s">
        <v>190</v>
      </c>
      <c r="G50" s="1"/>
      <c r="H50" s="12"/>
      <c r="I50" s="13"/>
      <c r="J50" s="14"/>
      <c r="K50" s="93">
        <f>H50*I50</f>
        <v>0</v>
      </c>
      <c r="L50" s="7"/>
      <c r="M50" s="15"/>
      <c r="N50" s="7"/>
      <c r="O50" s="49"/>
      <c r="P50" s="71"/>
      <c r="R50" s="140" t="s">
        <v>190</v>
      </c>
      <c r="S50" s="1"/>
      <c r="T50" s="12"/>
      <c r="U50" s="13"/>
      <c r="V50" s="14"/>
      <c r="W50" s="93">
        <f>T50*U50</f>
        <v>0</v>
      </c>
      <c r="X50" s="7"/>
      <c r="Y50" s="15"/>
      <c r="Z50" s="7"/>
      <c r="AA50" s="49"/>
      <c r="AB50" s="71"/>
      <c r="AD50" s="140" t="s">
        <v>190</v>
      </c>
      <c r="AE50" s="1"/>
      <c r="AF50" s="12"/>
      <c r="AG50" s="13"/>
      <c r="AH50" s="14"/>
      <c r="AI50" s="93">
        <f>AF50*AG50</f>
        <v>0</v>
      </c>
      <c r="AJ50" s="7"/>
      <c r="AK50" s="15"/>
      <c r="AL50" s="7"/>
      <c r="AM50" s="49"/>
      <c r="AN50" s="71"/>
      <c r="AO50"/>
      <c r="AP50" s="140" t="s">
        <v>190</v>
      </c>
      <c r="AQ50" s="1"/>
      <c r="AR50" s="12"/>
      <c r="AS50" s="13"/>
      <c r="AT50" s="14"/>
      <c r="AU50" s="93">
        <f>AR50*AS50</f>
        <v>0</v>
      </c>
      <c r="AV50" s="7"/>
      <c r="AW50" s="15"/>
      <c r="AX50" s="7"/>
      <c r="AY50" s="49"/>
      <c r="AZ50" s="71"/>
    </row>
    <row r="51" spans="3:52" s="2" customFormat="1" x14ac:dyDescent="0.2">
      <c r="C51" s="65" t="str">
        <f>'Begroting Totale Project'!C49</f>
        <v>Activiteit 2.2, kosten</v>
      </c>
      <c r="D51" s="109">
        <f t="shared" ref="D51:D53" si="5">K51+W51+AI51+AU51</f>
        <v>0</v>
      </c>
      <c r="F51" s="140" t="s">
        <v>191</v>
      </c>
      <c r="G51" s="1"/>
      <c r="H51" s="12"/>
      <c r="I51" s="13"/>
      <c r="J51" s="14"/>
      <c r="K51" s="93">
        <f>H51*I51</f>
        <v>0</v>
      </c>
      <c r="L51" s="7"/>
      <c r="M51" s="15"/>
      <c r="N51" s="7"/>
      <c r="O51" s="49"/>
      <c r="P51" s="71"/>
      <c r="R51" s="140" t="s">
        <v>191</v>
      </c>
      <c r="S51" s="1"/>
      <c r="T51" s="12"/>
      <c r="U51" s="13"/>
      <c r="V51" s="14"/>
      <c r="W51" s="93">
        <f>T51*U51</f>
        <v>0</v>
      </c>
      <c r="X51" s="7"/>
      <c r="Y51" s="15"/>
      <c r="Z51" s="7"/>
      <c r="AA51" s="49"/>
      <c r="AB51" s="71"/>
      <c r="AD51" s="140" t="s">
        <v>191</v>
      </c>
      <c r="AE51" s="1"/>
      <c r="AF51" s="12"/>
      <c r="AG51" s="13"/>
      <c r="AH51" s="14"/>
      <c r="AI51" s="93">
        <f>AF51*AG51</f>
        <v>0</v>
      </c>
      <c r="AJ51" s="7"/>
      <c r="AK51" s="15"/>
      <c r="AL51" s="7"/>
      <c r="AM51" s="49"/>
      <c r="AN51" s="71"/>
      <c r="AO51"/>
      <c r="AP51" s="140" t="s">
        <v>191</v>
      </c>
      <c r="AQ51" s="1"/>
      <c r="AR51" s="12"/>
      <c r="AS51" s="13"/>
      <c r="AT51" s="14"/>
      <c r="AU51" s="93">
        <f>AR51*AS51</f>
        <v>0</v>
      </c>
      <c r="AV51" s="7"/>
      <c r="AW51" s="15"/>
      <c r="AX51" s="7"/>
      <c r="AY51" s="49"/>
      <c r="AZ51" s="71"/>
    </row>
    <row r="52" spans="3:52" s="2" customFormat="1" x14ac:dyDescent="0.2">
      <c r="C52" s="65" t="str">
        <f>'Begroting Totale Project'!C50</f>
        <v>Activiteit 2.3, kosten</v>
      </c>
      <c r="D52" s="109">
        <f t="shared" si="5"/>
        <v>0</v>
      </c>
      <c r="F52" s="140" t="s">
        <v>228</v>
      </c>
      <c r="G52" s="1"/>
      <c r="H52" s="12"/>
      <c r="I52" s="13"/>
      <c r="J52" s="14"/>
      <c r="K52" s="93">
        <f>H52*I52</f>
        <v>0</v>
      </c>
      <c r="L52" s="7"/>
      <c r="M52" s="15"/>
      <c r="N52" s="7"/>
      <c r="O52" s="49"/>
      <c r="P52" s="71"/>
      <c r="R52" s="140" t="s">
        <v>228</v>
      </c>
      <c r="S52" s="1"/>
      <c r="T52" s="12"/>
      <c r="U52" s="13"/>
      <c r="V52" s="14"/>
      <c r="W52" s="93">
        <f>T52*U52</f>
        <v>0</v>
      </c>
      <c r="X52" s="7"/>
      <c r="Y52" s="15"/>
      <c r="Z52" s="7"/>
      <c r="AA52" s="49"/>
      <c r="AB52" s="71"/>
      <c r="AD52" s="140" t="s">
        <v>228</v>
      </c>
      <c r="AE52" s="1"/>
      <c r="AF52" s="12"/>
      <c r="AG52" s="13"/>
      <c r="AH52" s="14"/>
      <c r="AI52" s="93">
        <f>AF52*AG52</f>
        <v>0</v>
      </c>
      <c r="AJ52" s="7"/>
      <c r="AK52" s="15"/>
      <c r="AL52" s="7"/>
      <c r="AM52" s="49"/>
      <c r="AN52" s="71"/>
      <c r="AO52"/>
      <c r="AP52" s="140" t="s">
        <v>228</v>
      </c>
      <c r="AQ52" s="1"/>
      <c r="AR52" s="12"/>
      <c r="AS52" s="13"/>
      <c r="AT52" s="14"/>
      <c r="AU52" s="93">
        <f>AR52*AS52</f>
        <v>0</v>
      </c>
      <c r="AV52" s="7"/>
      <c r="AW52" s="15"/>
      <c r="AX52" s="7"/>
      <c r="AY52" s="49"/>
      <c r="AZ52" s="71"/>
    </row>
    <row r="53" spans="3:52" s="2" customFormat="1" x14ac:dyDescent="0.2">
      <c r="C53" s="65" t="str">
        <f>'Begroting Totale Project'!C51</f>
        <v>Activiteit 2.4, kosten</v>
      </c>
      <c r="D53" s="109">
        <f t="shared" si="5"/>
        <v>0</v>
      </c>
      <c r="F53" s="140" t="s">
        <v>229</v>
      </c>
      <c r="G53" s="1"/>
      <c r="H53" s="12"/>
      <c r="I53" s="13"/>
      <c r="J53" s="14"/>
      <c r="K53" s="93">
        <f>H53*I53</f>
        <v>0</v>
      </c>
      <c r="L53" s="7"/>
      <c r="M53" s="15"/>
      <c r="N53" s="7"/>
      <c r="O53" s="49"/>
      <c r="P53" s="71"/>
      <c r="R53" s="140" t="s">
        <v>229</v>
      </c>
      <c r="S53" s="1"/>
      <c r="T53" s="12"/>
      <c r="U53" s="13"/>
      <c r="V53" s="14"/>
      <c r="W53" s="93">
        <f>T53*U53</f>
        <v>0</v>
      </c>
      <c r="X53" s="7"/>
      <c r="Y53" s="15"/>
      <c r="Z53" s="7"/>
      <c r="AA53" s="49"/>
      <c r="AB53" s="71"/>
      <c r="AD53" s="140" t="s">
        <v>229</v>
      </c>
      <c r="AE53" s="1"/>
      <c r="AF53" s="12"/>
      <c r="AG53" s="13"/>
      <c r="AH53" s="14"/>
      <c r="AI53" s="93">
        <f>AF53*AG53</f>
        <v>0</v>
      </c>
      <c r="AJ53" s="7"/>
      <c r="AK53" s="15"/>
      <c r="AL53" s="7"/>
      <c r="AM53" s="49"/>
      <c r="AN53" s="71"/>
      <c r="AO53"/>
      <c r="AP53" s="140" t="s">
        <v>229</v>
      </c>
      <c r="AQ53" s="1"/>
      <c r="AR53" s="12"/>
      <c r="AS53" s="13"/>
      <c r="AT53" s="14"/>
      <c r="AU53" s="93">
        <f>AR53*AS53</f>
        <v>0</v>
      </c>
      <c r="AV53" s="7"/>
      <c r="AW53" s="15"/>
      <c r="AX53" s="7"/>
      <c r="AY53" s="49"/>
      <c r="AZ53" s="71"/>
    </row>
    <row r="54" spans="3:52" s="2" customFormat="1"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
        <v>70</v>
      </c>
      <c r="G60" s="79"/>
      <c r="H60" s="79"/>
      <c r="I60" s="79"/>
      <c r="J60" s="69"/>
      <c r="K60" s="79"/>
      <c r="L60" s="80"/>
      <c r="M60" s="79"/>
      <c r="N60" s="80"/>
      <c r="O60" s="81"/>
      <c r="P60" s="70"/>
      <c r="R60" s="76" t="s">
        <v>70</v>
      </c>
      <c r="S60" s="79"/>
      <c r="T60" s="79"/>
      <c r="U60" s="79"/>
      <c r="V60" s="69"/>
      <c r="W60" s="79"/>
      <c r="X60" s="80"/>
      <c r="Y60" s="79"/>
      <c r="Z60" s="80"/>
      <c r="AA60" s="81"/>
      <c r="AB60" s="70"/>
      <c r="AD60" s="76" t="s">
        <v>70</v>
      </c>
      <c r="AE60" s="79"/>
      <c r="AF60" s="79"/>
      <c r="AG60" s="79"/>
      <c r="AH60" s="69"/>
      <c r="AI60" s="79"/>
      <c r="AJ60" s="80"/>
      <c r="AK60" s="79"/>
      <c r="AL60" s="80"/>
      <c r="AM60" s="81"/>
      <c r="AN60" s="70"/>
      <c r="AO60"/>
      <c r="AP60" s="76" t="s">
        <v>70</v>
      </c>
      <c r="AQ60" s="79"/>
      <c r="AR60" s="79"/>
      <c r="AS60" s="79"/>
      <c r="AT60" s="69"/>
      <c r="AU60" s="79"/>
      <c r="AV60" s="80"/>
      <c r="AW60" s="79"/>
      <c r="AX60" s="80"/>
      <c r="AY60" s="81"/>
      <c r="AZ60" s="70"/>
    </row>
    <row r="61" spans="3:52" s="2" customFormat="1"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x14ac:dyDescent="0.2">
      <c r="C62" s="65" t="str">
        <f>'Begroting Totale Project'!C60</f>
        <v>Activiteit 3.1, inzet eigen uren</v>
      </c>
      <c r="D62" s="109">
        <f>K62+W62+AI62+AU62</f>
        <v>0</v>
      </c>
      <c r="F62" s="78" t="s">
        <v>71</v>
      </c>
      <c r="G62" s="1"/>
      <c r="H62" s="12"/>
      <c r="I62" s="13"/>
      <c r="J62" s="14"/>
      <c r="K62" s="93">
        <f>H62*I62</f>
        <v>0</v>
      </c>
      <c r="L62" s="7"/>
      <c r="M62" s="15"/>
      <c r="N62" s="7"/>
      <c r="O62" s="49"/>
      <c r="P62" s="71"/>
      <c r="R62" s="78" t="s">
        <v>71</v>
      </c>
      <c r="S62" s="1"/>
      <c r="T62" s="12"/>
      <c r="U62" s="13"/>
      <c r="V62" s="14"/>
      <c r="W62" s="93">
        <f>T62*U62</f>
        <v>0</v>
      </c>
      <c r="X62" s="7"/>
      <c r="Y62" s="15"/>
      <c r="Z62" s="7"/>
      <c r="AA62" s="49"/>
      <c r="AB62" s="71"/>
      <c r="AD62" s="78" t="s">
        <v>71</v>
      </c>
      <c r="AE62" s="1"/>
      <c r="AF62" s="12"/>
      <c r="AG62" s="13"/>
      <c r="AH62" s="14"/>
      <c r="AI62" s="93">
        <f>AF62*AG62</f>
        <v>0</v>
      </c>
      <c r="AJ62" s="7"/>
      <c r="AK62" s="15"/>
      <c r="AL62" s="7"/>
      <c r="AM62" s="49"/>
      <c r="AN62" s="71"/>
      <c r="AO62"/>
      <c r="AP62" s="78" t="s">
        <v>71</v>
      </c>
      <c r="AQ62" s="1"/>
      <c r="AR62" s="12"/>
      <c r="AS62" s="13"/>
      <c r="AT62" s="14"/>
      <c r="AU62" s="93">
        <f>AR62*AS62</f>
        <v>0</v>
      </c>
      <c r="AV62" s="7"/>
      <c r="AW62" s="15"/>
      <c r="AX62" s="7"/>
      <c r="AY62" s="49"/>
      <c r="AZ62" s="71"/>
    </row>
    <row r="63" spans="3:52" s="2" customFormat="1" x14ac:dyDescent="0.2">
      <c r="C63" s="65" t="str">
        <f>'Begroting Totale Project'!C61</f>
        <v>Activiteit 3.2, inzet eigen uren</v>
      </c>
      <c r="D63" s="109">
        <f t="shared" ref="D63:D65" si="6">K63+W63+AI63+AU63</f>
        <v>0</v>
      </c>
      <c r="F63" s="78" t="s">
        <v>72</v>
      </c>
      <c r="G63" s="1"/>
      <c r="H63" s="12"/>
      <c r="I63" s="13"/>
      <c r="J63" s="14"/>
      <c r="K63" s="93">
        <f>H63*I63</f>
        <v>0</v>
      </c>
      <c r="L63" s="7"/>
      <c r="M63" s="15"/>
      <c r="N63" s="7"/>
      <c r="O63" s="49"/>
      <c r="P63" s="71"/>
      <c r="R63" s="78" t="s">
        <v>72</v>
      </c>
      <c r="S63" s="1"/>
      <c r="T63" s="12"/>
      <c r="U63" s="13"/>
      <c r="V63" s="14"/>
      <c r="W63" s="93">
        <f>T63*U63</f>
        <v>0</v>
      </c>
      <c r="X63" s="7"/>
      <c r="Y63" s="15"/>
      <c r="Z63" s="7"/>
      <c r="AA63" s="49"/>
      <c r="AB63" s="71"/>
      <c r="AD63" s="78" t="s">
        <v>72</v>
      </c>
      <c r="AE63" s="1"/>
      <c r="AF63" s="12"/>
      <c r="AG63" s="13"/>
      <c r="AH63" s="14"/>
      <c r="AI63" s="93">
        <f>AF63*AG63</f>
        <v>0</v>
      </c>
      <c r="AJ63" s="7"/>
      <c r="AK63" s="15"/>
      <c r="AL63" s="7"/>
      <c r="AM63" s="49"/>
      <c r="AN63" s="71"/>
      <c r="AO63"/>
      <c r="AP63" s="78" t="s">
        <v>72</v>
      </c>
      <c r="AQ63" s="1"/>
      <c r="AR63" s="12"/>
      <c r="AS63" s="13"/>
      <c r="AT63" s="14"/>
      <c r="AU63" s="93">
        <f>AR63*AS63</f>
        <v>0</v>
      </c>
      <c r="AV63" s="7"/>
      <c r="AW63" s="15"/>
      <c r="AX63" s="7"/>
      <c r="AY63" s="49"/>
      <c r="AZ63" s="71"/>
    </row>
    <row r="64" spans="3:52" s="2" customFormat="1" x14ac:dyDescent="0.2">
      <c r="C64" s="65" t="str">
        <f>'Begroting Totale Project'!C62</f>
        <v>Activiteit 3.3, inzet eigen uren</v>
      </c>
      <c r="D64" s="109">
        <f t="shared" si="6"/>
        <v>0</v>
      </c>
      <c r="F64" s="78" t="s">
        <v>73</v>
      </c>
      <c r="G64" s="1"/>
      <c r="H64" s="12"/>
      <c r="I64" s="13"/>
      <c r="J64" s="14"/>
      <c r="K64" s="93">
        <f>H64*I64</f>
        <v>0</v>
      </c>
      <c r="L64" s="7"/>
      <c r="M64" s="15"/>
      <c r="N64" s="7"/>
      <c r="O64" s="49"/>
      <c r="P64" s="71"/>
      <c r="R64" s="78" t="s">
        <v>73</v>
      </c>
      <c r="S64" s="1"/>
      <c r="T64" s="12"/>
      <c r="U64" s="13"/>
      <c r="V64" s="14"/>
      <c r="W64" s="93">
        <f>T64*U64</f>
        <v>0</v>
      </c>
      <c r="X64" s="7"/>
      <c r="Y64" s="15"/>
      <c r="Z64" s="7"/>
      <c r="AA64" s="49"/>
      <c r="AB64" s="71"/>
      <c r="AD64" s="78" t="s">
        <v>73</v>
      </c>
      <c r="AE64" s="1"/>
      <c r="AF64" s="12"/>
      <c r="AG64" s="13"/>
      <c r="AH64" s="14"/>
      <c r="AI64" s="93">
        <f>AF64*AG64</f>
        <v>0</v>
      </c>
      <c r="AJ64" s="7"/>
      <c r="AK64" s="15"/>
      <c r="AL64" s="7"/>
      <c r="AM64" s="49"/>
      <c r="AN64" s="71"/>
      <c r="AO64"/>
      <c r="AP64" s="78" t="s">
        <v>73</v>
      </c>
      <c r="AQ64" s="1"/>
      <c r="AR64" s="12"/>
      <c r="AS64" s="13"/>
      <c r="AT64" s="14"/>
      <c r="AU64" s="93">
        <f>AR64*AS64</f>
        <v>0</v>
      </c>
      <c r="AV64" s="7"/>
      <c r="AW64" s="15"/>
      <c r="AX64" s="7"/>
      <c r="AY64" s="49"/>
      <c r="AZ64" s="71"/>
    </row>
    <row r="65" spans="3:52" s="2" customFormat="1" x14ac:dyDescent="0.2">
      <c r="C65" s="65" t="str">
        <f>'Begroting Totale Project'!C63</f>
        <v>Activiteit 3.4, inzet eigen uren</v>
      </c>
      <c r="D65" s="109">
        <f t="shared" si="6"/>
        <v>0</v>
      </c>
      <c r="F65" s="78" t="s">
        <v>74</v>
      </c>
      <c r="G65" s="1"/>
      <c r="H65" s="12"/>
      <c r="I65" s="13"/>
      <c r="J65" s="14"/>
      <c r="K65" s="93">
        <f>H65*I65</f>
        <v>0</v>
      </c>
      <c r="L65" s="7"/>
      <c r="M65" s="15"/>
      <c r="N65" s="7"/>
      <c r="O65" s="49"/>
      <c r="P65" s="71"/>
      <c r="R65" s="78" t="s">
        <v>74</v>
      </c>
      <c r="S65" s="1"/>
      <c r="T65" s="12"/>
      <c r="U65" s="13"/>
      <c r="V65" s="14"/>
      <c r="W65" s="93">
        <f>T65*U65</f>
        <v>0</v>
      </c>
      <c r="X65" s="7"/>
      <c r="Y65" s="15"/>
      <c r="Z65" s="7"/>
      <c r="AA65" s="49"/>
      <c r="AB65" s="71"/>
      <c r="AD65" s="78" t="s">
        <v>74</v>
      </c>
      <c r="AE65" s="1"/>
      <c r="AF65" s="12"/>
      <c r="AG65" s="13"/>
      <c r="AH65" s="14"/>
      <c r="AI65" s="93">
        <f>AF65*AG65</f>
        <v>0</v>
      </c>
      <c r="AJ65" s="7"/>
      <c r="AK65" s="15"/>
      <c r="AL65" s="7"/>
      <c r="AM65" s="49"/>
      <c r="AN65" s="71"/>
      <c r="AO65"/>
      <c r="AP65" s="78" t="s">
        <v>74</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x14ac:dyDescent="0.2">
      <c r="C69" s="65" t="str">
        <f>'Begroting Totale Project'!C67</f>
        <v>Activiteit 3.1, inhuur</v>
      </c>
      <c r="D69" s="109">
        <f>K69+W69+AI69+AU69</f>
        <v>0</v>
      </c>
      <c r="F69" s="78" t="s">
        <v>148</v>
      </c>
      <c r="G69" s="1"/>
      <c r="H69" s="12"/>
      <c r="I69" s="13"/>
      <c r="J69" s="14"/>
      <c r="K69" s="93">
        <f>H69*I69</f>
        <v>0</v>
      </c>
      <c r="L69" s="7"/>
      <c r="M69" s="15"/>
      <c r="N69" s="7"/>
      <c r="O69" s="49"/>
      <c r="P69" s="71"/>
      <c r="R69" s="78" t="s">
        <v>148</v>
      </c>
      <c r="S69" s="1"/>
      <c r="T69" s="12"/>
      <c r="U69" s="13"/>
      <c r="V69" s="14"/>
      <c r="W69" s="93">
        <f>T69*U69</f>
        <v>0</v>
      </c>
      <c r="X69" s="7"/>
      <c r="Y69" s="15"/>
      <c r="Z69" s="7"/>
      <c r="AA69" s="49"/>
      <c r="AB69" s="71"/>
      <c r="AD69" s="78" t="s">
        <v>148</v>
      </c>
      <c r="AE69" s="1"/>
      <c r="AF69" s="12"/>
      <c r="AG69" s="13"/>
      <c r="AH69" s="14"/>
      <c r="AI69" s="93">
        <f>AF69*AG69</f>
        <v>0</v>
      </c>
      <c r="AJ69" s="7"/>
      <c r="AK69" s="15"/>
      <c r="AL69" s="7"/>
      <c r="AM69" s="49"/>
      <c r="AN69" s="71"/>
      <c r="AO69"/>
      <c r="AP69" s="78" t="s">
        <v>148</v>
      </c>
      <c r="AQ69" s="1"/>
      <c r="AR69" s="12"/>
      <c r="AS69" s="13"/>
      <c r="AT69" s="14"/>
      <c r="AU69" s="93">
        <f>AR69*AS69</f>
        <v>0</v>
      </c>
      <c r="AV69" s="7"/>
      <c r="AW69" s="15"/>
      <c r="AX69" s="7"/>
      <c r="AY69" s="49"/>
      <c r="AZ69" s="71"/>
    </row>
    <row r="70" spans="3:52" s="2" customFormat="1" x14ac:dyDescent="0.2">
      <c r="C70" s="65" t="str">
        <f>'Begroting Totale Project'!C68</f>
        <v>Activiteit 3.2, inhuur</v>
      </c>
      <c r="D70" s="109">
        <f t="shared" ref="D70:D72" si="7">K70+W70+AI70+AU70</f>
        <v>0</v>
      </c>
      <c r="F70" s="78" t="s">
        <v>149</v>
      </c>
      <c r="G70" s="1"/>
      <c r="H70" s="12"/>
      <c r="I70" s="13"/>
      <c r="J70" s="14"/>
      <c r="K70" s="93">
        <f>H70*I70</f>
        <v>0</v>
      </c>
      <c r="L70" s="7"/>
      <c r="M70" s="15"/>
      <c r="N70" s="7"/>
      <c r="O70" s="49"/>
      <c r="P70" s="71"/>
      <c r="R70" s="78" t="s">
        <v>149</v>
      </c>
      <c r="S70" s="1"/>
      <c r="T70" s="12"/>
      <c r="U70" s="13"/>
      <c r="V70" s="14"/>
      <c r="W70" s="93">
        <f>T70*U70</f>
        <v>0</v>
      </c>
      <c r="X70" s="7"/>
      <c r="Y70" s="15"/>
      <c r="Z70" s="7"/>
      <c r="AA70" s="49"/>
      <c r="AB70" s="71"/>
      <c r="AD70" s="78" t="s">
        <v>149</v>
      </c>
      <c r="AE70" s="1"/>
      <c r="AF70" s="12"/>
      <c r="AG70" s="13"/>
      <c r="AH70" s="14"/>
      <c r="AI70" s="93">
        <f>AF70*AG70</f>
        <v>0</v>
      </c>
      <c r="AJ70" s="7"/>
      <c r="AK70" s="15"/>
      <c r="AL70" s="7"/>
      <c r="AM70" s="49"/>
      <c r="AN70" s="71"/>
      <c r="AO70"/>
      <c r="AP70" s="78" t="s">
        <v>149</v>
      </c>
      <c r="AQ70" s="1"/>
      <c r="AR70" s="12"/>
      <c r="AS70" s="13"/>
      <c r="AT70" s="14"/>
      <c r="AU70" s="93">
        <f>AR70*AS70</f>
        <v>0</v>
      </c>
      <c r="AV70" s="7"/>
      <c r="AW70" s="15"/>
      <c r="AX70" s="7"/>
      <c r="AY70" s="49"/>
      <c r="AZ70" s="71"/>
    </row>
    <row r="71" spans="3:52" s="2" customFormat="1" x14ac:dyDescent="0.2">
      <c r="C71" s="65" t="str">
        <f>'Begroting Totale Project'!C69</f>
        <v>Activiteit 3.3, inhuur</v>
      </c>
      <c r="D71" s="109">
        <f t="shared" si="7"/>
        <v>0</v>
      </c>
      <c r="F71" s="78" t="s">
        <v>151</v>
      </c>
      <c r="G71" s="1"/>
      <c r="H71" s="12"/>
      <c r="I71" s="13"/>
      <c r="J71" s="4"/>
      <c r="K71" s="93">
        <f>H71*I71</f>
        <v>0</v>
      </c>
      <c r="L71" s="7"/>
      <c r="M71" s="15"/>
      <c r="N71" s="7"/>
      <c r="O71" s="49"/>
      <c r="P71" s="71"/>
      <c r="R71" s="78" t="s">
        <v>151</v>
      </c>
      <c r="S71" s="1"/>
      <c r="T71" s="12"/>
      <c r="U71" s="13"/>
      <c r="V71" s="4"/>
      <c r="W71" s="93">
        <f>T71*U71</f>
        <v>0</v>
      </c>
      <c r="X71" s="7"/>
      <c r="Y71" s="15"/>
      <c r="Z71" s="7"/>
      <c r="AA71" s="49"/>
      <c r="AB71" s="71"/>
      <c r="AD71" s="78" t="s">
        <v>151</v>
      </c>
      <c r="AE71" s="1"/>
      <c r="AF71" s="12"/>
      <c r="AG71" s="13"/>
      <c r="AH71" s="4"/>
      <c r="AI71" s="93">
        <f>AF71*AG71</f>
        <v>0</v>
      </c>
      <c r="AJ71" s="7"/>
      <c r="AK71" s="15"/>
      <c r="AL71" s="7"/>
      <c r="AM71" s="49"/>
      <c r="AN71" s="71"/>
      <c r="AO71"/>
      <c r="AP71" s="78" t="s">
        <v>151</v>
      </c>
      <c r="AQ71" s="1"/>
      <c r="AR71" s="12"/>
      <c r="AS71" s="13"/>
      <c r="AT71" s="4"/>
      <c r="AU71" s="93">
        <f>AR71*AS71</f>
        <v>0</v>
      </c>
      <c r="AV71" s="7"/>
      <c r="AW71" s="15"/>
      <c r="AX71" s="7"/>
      <c r="AY71" s="49"/>
      <c r="AZ71" s="71"/>
    </row>
    <row r="72" spans="3:52" s="2" customFormat="1" x14ac:dyDescent="0.2">
      <c r="C72" s="65" t="str">
        <f>'Begroting Totale Project'!C70</f>
        <v>Activiteit 3.4, inhuur</v>
      </c>
      <c r="D72" s="109">
        <f t="shared" si="7"/>
        <v>0</v>
      </c>
      <c r="F72" s="78" t="s">
        <v>150</v>
      </c>
      <c r="G72" s="1"/>
      <c r="H72" s="12"/>
      <c r="I72" s="13"/>
      <c r="J72" s="4"/>
      <c r="K72" s="93">
        <f>H72*I72</f>
        <v>0</v>
      </c>
      <c r="L72" s="7"/>
      <c r="M72" s="15"/>
      <c r="N72" s="7"/>
      <c r="O72" s="49"/>
      <c r="P72" s="71"/>
      <c r="R72" s="78" t="s">
        <v>150</v>
      </c>
      <c r="S72" s="1"/>
      <c r="T72" s="12"/>
      <c r="U72" s="13"/>
      <c r="V72" s="4"/>
      <c r="W72" s="93">
        <f>T72*U72</f>
        <v>0</v>
      </c>
      <c r="X72" s="7"/>
      <c r="Y72" s="15"/>
      <c r="Z72" s="7"/>
      <c r="AA72" s="49"/>
      <c r="AB72" s="71"/>
      <c r="AD72" s="78" t="s">
        <v>150</v>
      </c>
      <c r="AE72" s="1"/>
      <c r="AF72" s="12"/>
      <c r="AG72" s="13"/>
      <c r="AH72" s="4"/>
      <c r="AI72" s="93">
        <f>AF72*AG72</f>
        <v>0</v>
      </c>
      <c r="AJ72" s="7"/>
      <c r="AK72" s="15"/>
      <c r="AL72" s="7"/>
      <c r="AM72" s="49"/>
      <c r="AN72" s="71"/>
      <c r="AO72"/>
      <c r="AP72" s="78" t="s">
        <v>150</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x14ac:dyDescent="0.2">
      <c r="C76" s="65" t="str">
        <f>'Begroting Totale Project'!C74</f>
        <v>Activiteit 3.1, kosten</v>
      </c>
      <c r="D76" s="109">
        <f>K76+W76+AI76+AU76</f>
        <v>0</v>
      </c>
      <c r="F76" s="140" t="s">
        <v>195</v>
      </c>
      <c r="G76" s="1"/>
      <c r="H76" s="12"/>
      <c r="I76" s="13"/>
      <c r="J76" s="14"/>
      <c r="K76" s="93">
        <f>H76*I76</f>
        <v>0</v>
      </c>
      <c r="L76" s="7"/>
      <c r="M76" s="15"/>
      <c r="N76" s="7"/>
      <c r="O76" s="49"/>
      <c r="P76" s="71"/>
      <c r="R76" s="140" t="s">
        <v>195</v>
      </c>
      <c r="S76" s="1"/>
      <c r="T76" s="12"/>
      <c r="U76" s="13"/>
      <c r="V76" s="14"/>
      <c r="W76" s="93">
        <f>T76*U76</f>
        <v>0</v>
      </c>
      <c r="X76" s="7"/>
      <c r="Y76" s="15"/>
      <c r="Z76" s="7"/>
      <c r="AA76" s="49"/>
      <c r="AB76" s="71"/>
      <c r="AD76" s="140" t="s">
        <v>195</v>
      </c>
      <c r="AE76" s="1"/>
      <c r="AF76" s="12"/>
      <c r="AG76" s="13"/>
      <c r="AH76" s="14"/>
      <c r="AI76" s="93">
        <f>AF76*AG76</f>
        <v>0</v>
      </c>
      <c r="AJ76" s="7"/>
      <c r="AK76" s="15"/>
      <c r="AL76" s="7"/>
      <c r="AM76" s="49"/>
      <c r="AN76" s="71"/>
      <c r="AO76"/>
      <c r="AP76" s="140" t="s">
        <v>195</v>
      </c>
      <c r="AQ76" s="1"/>
      <c r="AR76" s="12"/>
      <c r="AS76" s="13"/>
      <c r="AT76" s="14"/>
      <c r="AU76" s="93">
        <f>AR76*AS76</f>
        <v>0</v>
      </c>
      <c r="AV76" s="7"/>
      <c r="AW76" s="15"/>
      <c r="AX76" s="7"/>
      <c r="AY76" s="49"/>
      <c r="AZ76" s="71"/>
    </row>
    <row r="77" spans="3:52" s="2" customFormat="1" x14ac:dyDescent="0.2">
      <c r="C77" s="65" t="str">
        <f>'Begroting Totale Project'!C75</f>
        <v>Activiteit 3.2, kosten</v>
      </c>
      <c r="D77" s="109">
        <f t="shared" ref="D77:D79" si="8">K77+W77+AI77+AU77</f>
        <v>0</v>
      </c>
      <c r="F77" s="140" t="s">
        <v>196</v>
      </c>
      <c r="G77" s="1"/>
      <c r="H77" s="12"/>
      <c r="I77" s="13"/>
      <c r="J77" s="14"/>
      <c r="K77" s="93">
        <f>H77*I77</f>
        <v>0</v>
      </c>
      <c r="L77" s="7"/>
      <c r="M77" s="15"/>
      <c r="N77" s="7"/>
      <c r="O77" s="49"/>
      <c r="P77" s="71"/>
      <c r="R77" s="140" t="s">
        <v>196</v>
      </c>
      <c r="S77" s="1"/>
      <c r="T77" s="12"/>
      <c r="U77" s="13"/>
      <c r="V77" s="14"/>
      <c r="W77" s="93">
        <f>T77*U77</f>
        <v>0</v>
      </c>
      <c r="X77" s="7"/>
      <c r="Y77" s="15"/>
      <c r="Z77" s="7"/>
      <c r="AA77" s="49"/>
      <c r="AB77" s="71"/>
      <c r="AD77" s="140" t="s">
        <v>196</v>
      </c>
      <c r="AE77" s="1"/>
      <c r="AF77" s="12"/>
      <c r="AG77" s="13"/>
      <c r="AH77" s="14"/>
      <c r="AI77" s="93">
        <f>AF77*AG77</f>
        <v>0</v>
      </c>
      <c r="AJ77" s="7"/>
      <c r="AK77" s="15"/>
      <c r="AL77" s="7"/>
      <c r="AM77" s="49"/>
      <c r="AN77" s="71"/>
      <c r="AO77"/>
      <c r="AP77" s="140" t="s">
        <v>196</v>
      </c>
      <c r="AQ77" s="1"/>
      <c r="AR77" s="12"/>
      <c r="AS77" s="13"/>
      <c r="AT77" s="14"/>
      <c r="AU77" s="93">
        <f>AR77*AS77</f>
        <v>0</v>
      </c>
      <c r="AV77" s="7"/>
      <c r="AW77" s="15"/>
      <c r="AX77" s="7"/>
      <c r="AY77" s="49"/>
      <c r="AZ77" s="71"/>
    </row>
    <row r="78" spans="3:52" s="2" customFormat="1" x14ac:dyDescent="0.2">
      <c r="C78" s="65" t="str">
        <f>'Begroting Totale Project'!C76</f>
        <v>Activiteit 3.3, kosten</v>
      </c>
      <c r="D78" s="109">
        <f t="shared" si="8"/>
        <v>0</v>
      </c>
      <c r="F78" s="140" t="s">
        <v>230</v>
      </c>
      <c r="G78" s="1"/>
      <c r="H78" s="12"/>
      <c r="I78" s="13"/>
      <c r="J78" s="14"/>
      <c r="K78" s="93">
        <f>H78*I78</f>
        <v>0</v>
      </c>
      <c r="L78" s="7"/>
      <c r="M78" s="15"/>
      <c r="N78" s="7"/>
      <c r="O78" s="49"/>
      <c r="P78" s="71"/>
      <c r="R78" s="140" t="s">
        <v>230</v>
      </c>
      <c r="S78" s="1"/>
      <c r="T78" s="12"/>
      <c r="U78" s="13"/>
      <c r="V78" s="14"/>
      <c r="W78" s="93">
        <f>T78*U78</f>
        <v>0</v>
      </c>
      <c r="X78" s="7"/>
      <c r="Y78" s="15"/>
      <c r="Z78" s="7"/>
      <c r="AA78" s="49"/>
      <c r="AB78" s="71"/>
      <c r="AD78" s="140" t="s">
        <v>230</v>
      </c>
      <c r="AE78" s="1"/>
      <c r="AF78" s="12"/>
      <c r="AG78" s="13"/>
      <c r="AH78" s="14"/>
      <c r="AI78" s="93">
        <f>AF78*AG78</f>
        <v>0</v>
      </c>
      <c r="AJ78" s="7"/>
      <c r="AK78" s="15"/>
      <c r="AL78" s="7"/>
      <c r="AM78" s="49"/>
      <c r="AN78" s="71"/>
      <c r="AO78"/>
      <c r="AP78" s="140" t="s">
        <v>230</v>
      </c>
      <c r="AQ78" s="1"/>
      <c r="AR78" s="12"/>
      <c r="AS78" s="13"/>
      <c r="AT78" s="14"/>
      <c r="AU78" s="93">
        <f>AR78*AS78</f>
        <v>0</v>
      </c>
      <c r="AV78" s="7"/>
      <c r="AW78" s="15"/>
      <c r="AX78" s="7"/>
      <c r="AY78" s="49"/>
      <c r="AZ78" s="71"/>
    </row>
    <row r="79" spans="3:52" s="2" customFormat="1" x14ac:dyDescent="0.2">
      <c r="C79" s="65" t="str">
        <f>'Begroting Totale Project'!C77</f>
        <v>Activiteit 3.4, kosten</v>
      </c>
      <c r="D79" s="109">
        <f t="shared" si="8"/>
        <v>0</v>
      </c>
      <c r="F79" s="140" t="s">
        <v>231</v>
      </c>
      <c r="G79" s="1"/>
      <c r="H79" s="12"/>
      <c r="I79" s="13"/>
      <c r="J79" s="14"/>
      <c r="K79" s="93">
        <f>H79*I79</f>
        <v>0</v>
      </c>
      <c r="L79" s="7"/>
      <c r="M79" s="15"/>
      <c r="N79" s="7"/>
      <c r="O79" s="49"/>
      <c r="P79" s="71"/>
      <c r="R79" s="140" t="s">
        <v>231</v>
      </c>
      <c r="S79" s="1"/>
      <c r="T79" s="12"/>
      <c r="U79" s="13"/>
      <c r="V79" s="14"/>
      <c r="W79" s="93">
        <f>T79*U79</f>
        <v>0</v>
      </c>
      <c r="X79" s="7"/>
      <c r="Y79" s="15"/>
      <c r="Z79" s="7"/>
      <c r="AA79" s="49"/>
      <c r="AB79" s="71"/>
      <c r="AD79" s="140" t="s">
        <v>231</v>
      </c>
      <c r="AE79" s="1"/>
      <c r="AF79" s="12"/>
      <c r="AG79" s="13"/>
      <c r="AH79" s="14"/>
      <c r="AI79" s="93">
        <f>AF79*AG79</f>
        <v>0</v>
      </c>
      <c r="AJ79" s="7"/>
      <c r="AK79" s="15"/>
      <c r="AL79" s="7"/>
      <c r="AM79" s="49"/>
      <c r="AN79" s="71"/>
      <c r="AO79"/>
      <c r="AP79" s="140" t="s">
        <v>231</v>
      </c>
      <c r="AQ79" s="1"/>
      <c r="AR79" s="12"/>
      <c r="AS79" s="13"/>
      <c r="AT79" s="14"/>
      <c r="AU79" s="93">
        <f>AR79*AS79</f>
        <v>0</v>
      </c>
      <c r="AV79" s="7"/>
      <c r="AW79" s="15"/>
      <c r="AX79" s="7"/>
      <c r="AY79" s="49"/>
      <c r="AZ79" s="71"/>
    </row>
    <row r="80" spans="3:52" s="2" customFormat="1"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
        <v>79</v>
      </c>
      <c r="G86" s="79"/>
      <c r="H86" s="79"/>
      <c r="I86" s="79"/>
      <c r="J86" s="69"/>
      <c r="K86" s="79"/>
      <c r="L86" s="80"/>
      <c r="M86" s="79"/>
      <c r="N86" s="80"/>
      <c r="O86" s="81"/>
      <c r="P86" s="70"/>
      <c r="R86" s="76" t="s">
        <v>79</v>
      </c>
      <c r="S86" s="79"/>
      <c r="T86" s="79"/>
      <c r="U86" s="79"/>
      <c r="V86" s="69"/>
      <c r="W86" s="79"/>
      <c r="X86" s="80"/>
      <c r="Y86" s="79"/>
      <c r="Z86" s="80"/>
      <c r="AA86" s="81"/>
      <c r="AB86" s="70"/>
      <c r="AD86" s="76" t="s">
        <v>79</v>
      </c>
      <c r="AE86" s="79"/>
      <c r="AF86" s="79"/>
      <c r="AG86" s="79"/>
      <c r="AH86" s="69"/>
      <c r="AI86" s="79"/>
      <c r="AJ86" s="80"/>
      <c r="AK86" s="79"/>
      <c r="AL86" s="80"/>
      <c r="AM86" s="81"/>
      <c r="AN86" s="70"/>
      <c r="AO86"/>
      <c r="AP86" s="76" t="s">
        <v>79</v>
      </c>
      <c r="AQ86" s="79"/>
      <c r="AR86" s="79"/>
      <c r="AS86" s="79"/>
      <c r="AT86" s="69"/>
      <c r="AU86" s="79"/>
      <c r="AV86" s="80"/>
      <c r="AW86" s="79"/>
      <c r="AX86" s="80"/>
      <c r="AY86" s="81"/>
      <c r="AZ86" s="70"/>
    </row>
    <row r="87" spans="3:52" s="2" customFormat="1"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x14ac:dyDescent="0.2">
      <c r="C88" s="65" t="str">
        <f>'Begroting Totale Project'!C86</f>
        <v>Activiteit 4.1, inzet eigen uren</v>
      </c>
      <c r="D88" s="109">
        <f>K88+W88+AI88+AU88</f>
        <v>0</v>
      </c>
      <c r="F88" s="78" t="s">
        <v>75</v>
      </c>
      <c r="G88" s="1"/>
      <c r="H88" s="12"/>
      <c r="I88" s="13"/>
      <c r="J88" s="14"/>
      <c r="K88" s="93">
        <f>H88*I88</f>
        <v>0</v>
      </c>
      <c r="L88" s="7"/>
      <c r="M88" s="15"/>
      <c r="N88" s="7"/>
      <c r="O88" s="49"/>
      <c r="P88" s="71"/>
      <c r="R88" s="78" t="s">
        <v>75</v>
      </c>
      <c r="S88" s="1"/>
      <c r="T88" s="12"/>
      <c r="U88" s="13"/>
      <c r="V88" s="14"/>
      <c r="W88" s="93">
        <f>T88*U88</f>
        <v>0</v>
      </c>
      <c r="X88" s="7"/>
      <c r="Y88" s="15"/>
      <c r="Z88" s="7"/>
      <c r="AA88" s="49"/>
      <c r="AB88" s="71"/>
      <c r="AD88" s="78" t="s">
        <v>75</v>
      </c>
      <c r="AE88" s="1"/>
      <c r="AF88" s="12"/>
      <c r="AG88" s="13"/>
      <c r="AH88" s="14"/>
      <c r="AI88" s="93">
        <f>AF88*AG88</f>
        <v>0</v>
      </c>
      <c r="AJ88" s="7"/>
      <c r="AK88" s="15"/>
      <c r="AL88" s="7"/>
      <c r="AM88" s="49"/>
      <c r="AN88" s="71"/>
      <c r="AO88"/>
      <c r="AP88" s="78" t="s">
        <v>75</v>
      </c>
      <c r="AQ88" s="1"/>
      <c r="AR88" s="12"/>
      <c r="AS88" s="13"/>
      <c r="AT88" s="14"/>
      <c r="AU88" s="93">
        <f>AR88*AS88</f>
        <v>0</v>
      </c>
      <c r="AV88" s="7"/>
      <c r="AW88" s="15"/>
      <c r="AX88" s="7"/>
      <c r="AY88" s="49"/>
      <c r="AZ88" s="71"/>
    </row>
    <row r="89" spans="3:52" s="2" customFormat="1" x14ac:dyDescent="0.2">
      <c r="C89" s="65" t="str">
        <f>'Begroting Totale Project'!C87</f>
        <v>Activiteit 4.2, inzet eigen uren</v>
      </c>
      <c r="D89" s="109">
        <f t="shared" ref="D89:D91" si="9">K89+W89+AI89+AU89</f>
        <v>0</v>
      </c>
      <c r="F89" s="78" t="s">
        <v>76</v>
      </c>
      <c r="G89" s="1"/>
      <c r="H89" s="12"/>
      <c r="I89" s="13"/>
      <c r="J89" s="14"/>
      <c r="K89" s="93">
        <f>H89*I89</f>
        <v>0</v>
      </c>
      <c r="L89" s="7"/>
      <c r="M89" s="15"/>
      <c r="N89" s="7"/>
      <c r="O89" s="49"/>
      <c r="P89" s="71"/>
      <c r="R89" s="78" t="s">
        <v>76</v>
      </c>
      <c r="S89" s="1"/>
      <c r="T89" s="12"/>
      <c r="U89" s="13"/>
      <c r="V89" s="14"/>
      <c r="W89" s="93">
        <f>T89*U89</f>
        <v>0</v>
      </c>
      <c r="X89" s="7"/>
      <c r="Y89" s="15"/>
      <c r="Z89" s="7"/>
      <c r="AA89" s="49"/>
      <c r="AB89" s="71"/>
      <c r="AD89" s="78" t="s">
        <v>76</v>
      </c>
      <c r="AE89" s="1"/>
      <c r="AF89" s="12"/>
      <c r="AG89" s="13"/>
      <c r="AH89" s="14"/>
      <c r="AI89" s="93">
        <f>AF89*AG89</f>
        <v>0</v>
      </c>
      <c r="AJ89" s="7"/>
      <c r="AK89" s="15"/>
      <c r="AL89" s="7"/>
      <c r="AM89" s="49"/>
      <c r="AN89" s="71"/>
      <c r="AO89"/>
      <c r="AP89" s="78" t="s">
        <v>76</v>
      </c>
      <c r="AQ89" s="1"/>
      <c r="AR89" s="12"/>
      <c r="AS89" s="13"/>
      <c r="AT89" s="14"/>
      <c r="AU89" s="93">
        <f>AR89*AS89</f>
        <v>0</v>
      </c>
      <c r="AV89" s="7"/>
      <c r="AW89" s="15"/>
      <c r="AX89" s="7"/>
      <c r="AY89" s="49"/>
      <c r="AZ89" s="71"/>
    </row>
    <row r="90" spans="3:52" s="2" customFormat="1" x14ac:dyDescent="0.2">
      <c r="C90" s="65" t="str">
        <f>'Begroting Totale Project'!C88</f>
        <v>Activiteit 4.3, inzet eigen uren</v>
      </c>
      <c r="D90" s="109">
        <f t="shared" si="9"/>
        <v>0</v>
      </c>
      <c r="F90" s="78" t="s">
        <v>77</v>
      </c>
      <c r="G90" s="1"/>
      <c r="H90" s="12"/>
      <c r="I90" s="13"/>
      <c r="J90" s="14"/>
      <c r="K90" s="93">
        <f>H90*I90</f>
        <v>0</v>
      </c>
      <c r="L90" s="7"/>
      <c r="M90" s="15"/>
      <c r="N90" s="7"/>
      <c r="O90" s="49"/>
      <c r="P90" s="71"/>
      <c r="R90" s="78" t="s">
        <v>77</v>
      </c>
      <c r="S90" s="1"/>
      <c r="T90" s="12"/>
      <c r="U90" s="13"/>
      <c r="V90" s="14"/>
      <c r="W90" s="93">
        <f>T90*U90</f>
        <v>0</v>
      </c>
      <c r="X90" s="7"/>
      <c r="Y90" s="15"/>
      <c r="Z90" s="7"/>
      <c r="AA90" s="49"/>
      <c r="AB90" s="71"/>
      <c r="AD90" s="78" t="s">
        <v>77</v>
      </c>
      <c r="AE90" s="1"/>
      <c r="AF90" s="12"/>
      <c r="AG90" s="13"/>
      <c r="AH90" s="14"/>
      <c r="AI90" s="93">
        <f>AF90*AG90</f>
        <v>0</v>
      </c>
      <c r="AJ90" s="7"/>
      <c r="AK90" s="15"/>
      <c r="AL90" s="7"/>
      <c r="AM90" s="49"/>
      <c r="AN90" s="71"/>
      <c r="AO90"/>
      <c r="AP90" s="78" t="s">
        <v>77</v>
      </c>
      <c r="AQ90" s="1"/>
      <c r="AR90" s="12"/>
      <c r="AS90" s="13"/>
      <c r="AT90" s="14"/>
      <c r="AU90" s="93">
        <f>AR90*AS90</f>
        <v>0</v>
      </c>
      <c r="AV90" s="7"/>
      <c r="AW90" s="15"/>
      <c r="AX90" s="7"/>
      <c r="AY90" s="49"/>
      <c r="AZ90" s="71"/>
    </row>
    <row r="91" spans="3:52" s="2" customFormat="1" x14ac:dyDescent="0.2">
      <c r="C91" s="65" t="str">
        <f>'Begroting Totale Project'!C89</f>
        <v>Activiteit 4.4, inzet eigen uren</v>
      </c>
      <c r="D91" s="109">
        <f t="shared" si="9"/>
        <v>0</v>
      </c>
      <c r="F91" s="78" t="s">
        <v>78</v>
      </c>
      <c r="G91" s="1"/>
      <c r="H91" s="12"/>
      <c r="I91" s="13"/>
      <c r="J91" s="14"/>
      <c r="K91" s="93">
        <f>H91*I91</f>
        <v>0</v>
      </c>
      <c r="L91" s="7"/>
      <c r="M91" s="15"/>
      <c r="N91" s="7"/>
      <c r="O91" s="49"/>
      <c r="P91" s="71"/>
      <c r="R91" s="78" t="s">
        <v>78</v>
      </c>
      <c r="S91" s="1"/>
      <c r="T91" s="12"/>
      <c r="U91" s="13"/>
      <c r="V91" s="14"/>
      <c r="W91" s="93">
        <f>T91*U91</f>
        <v>0</v>
      </c>
      <c r="X91" s="7"/>
      <c r="Y91" s="15"/>
      <c r="Z91" s="7"/>
      <c r="AA91" s="49"/>
      <c r="AB91" s="71"/>
      <c r="AD91" s="78" t="s">
        <v>78</v>
      </c>
      <c r="AE91" s="1"/>
      <c r="AF91" s="12"/>
      <c r="AG91" s="13"/>
      <c r="AH91" s="14"/>
      <c r="AI91" s="93">
        <f>AF91*AG91</f>
        <v>0</v>
      </c>
      <c r="AJ91" s="7"/>
      <c r="AK91" s="15"/>
      <c r="AL91" s="7"/>
      <c r="AM91" s="49"/>
      <c r="AN91" s="71"/>
      <c r="AO91"/>
      <c r="AP91" s="78" t="s">
        <v>78</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x14ac:dyDescent="0.2">
      <c r="C95" s="65" t="str">
        <f>'Begroting Totale Project'!C93</f>
        <v>Activiteit 4.1, inhuur</v>
      </c>
      <c r="D95" s="109">
        <f>K95+W95+AI95+AU95</f>
        <v>0</v>
      </c>
      <c r="F95" s="78" t="s">
        <v>152</v>
      </c>
      <c r="G95" s="1"/>
      <c r="H95" s="12"/>
      <c r="I95" s="13"/>
      <c r="J95" s="14"/>
      <c r="K95" s="93">
        <f>H95*I95</f>
        <v>0</v>
      </c>
      <c r="L95" s="7"/>
      <c r="M95" s="15"/>
      <c r="N95" s="7"/>
      <c r="O95" s="49"/>
      <c r="P95" s="71"/>
      <c r="R95" s="78" t="s">
        <v>152</v>
      </c>
      <c r="S95" s="1"/>
      <c r="T95" s="12"/>
      <c r="U95" s="13"/>
      <c r="V95" s="14"/>
      <c r="W95" s="93">
        <f>T95*U95</f>
        <v>0</v>
      </c>
      <c r="X95" s="7"/>
      <c r="Y95" s="15"/>
      <c r="Z95" s="7"/>
      <c r="AA95" s="49"/>
      <c r="AB95" s="71"/>
      <c r="AD95" s="78" t="s">
        <v>152</v>
      </c>
      <c r="AE95" s="1"/>
      <c r="AF95" s="12"/>
      <c r="AG95" s="13"/>
      <c r="AH95" s="14"/>
      <c r="AI95" s="93">
        <f>AF95*AG95</f>
        <v>0</v>
      </c>
      <c r="AJ95" s="7"/>
      <c r="AK95" s="15"/>
      <c r="AL95" s="7"/>
      <c r="AM95" s="49"/>
      <c r="AN95" s="71"/>
      <c r="AO95"/>
      <c r="AP95" s="78" t="s">
        <v>152</v>
      </c>
      <c r="AQ95" s="1"/>
      <c r="AR95" s="12"/>
      <c r="AS95" s="13"/>
      <c r="AT95" s="14"/>
      <c r="AU95" s="93">
        <f>AR95*AS95</f>
        <v>0</v>
      </c>
      <c r="AV95" s="7"/>
      <c r="AW95" s="15"/>
      <c r="AX95" s="7"/>
      <c r="AY95" s="49"/>
      <c r="AZ95" s="71"/>
    </row>
    <row r="96" spans="3:52" s="2" customFormat="1" x14ac:dyDescent="0.2">
      <c r="C96" s="65" t="str">
        <f>'Begroting Totale Project'!C94</f>
        <v>Activiteit 4.2, inhuur</v>
      </c>
      <c r="D96" s="109">
        <f t="shared" ref="D96:D98" si="10">K96+W96+AI96+AU96</f>
        <v>0</v>
      </c>
      <c r="F96" s="78" t="s">
        <v>153</v>
      </c>
      <c r="G96" s="1"/>
      <c r="H96" s="12"/>
      <c r="I96" s="13"/>
      <c r="J96" s="14"/>
      <c r="K96" s="93">
        <f>H96*I96</f>
        <v>0</v>
      </c>
      <c r="L96" s="7"/>
      <c r="M96" s="15"/>
      <c r="N96" s="7"/>
      <c r="O96" s="49"/>
      <c r="P96" s="71"/>
      <c r="R96" s="78" t="s">
        <v>153</v>
      </c>
      <c r="S96" s="1"/>
      <c r="T96" s="12"/>
      <c r="U96" s="13"/>
      <c r="V96" s="14"/>
      <c r="W96" s="93">
        <f>T96*U96</f>
        <v>0</v>
      </c>
      <c r="X96" s="7"/>
      <c r="Y96" s="15"/>
      <c r="Z96" s="7"/>
      <c r="AA96" s="49"/>
      <c r="AB96" s="71"/>
      <c r="AD96" s="78" t="s">
        <v>153</v>
      </c>
      <c r="AE96" s="1"/>
      <c r="AF96" s="12"/>
      <c r="AG96" s="13"/>
      <c r="AH96" s="14"/>
      <c r="AI96" s="93">
        <f>AF96*AG96</f>
        <v>0</v>
      </c>
      <c r="AJ96" s="7"/>
      <c r="AK96" s="15"/>
      <c r="AL96" s="7"/>
      <c r="AM96" s="49"/>
      <c r="AN96" s="71"/>
      <c r="AO96"/>
      <c r="AP96" s="78" t="s">
        <v>153</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10"/>
        <v>0</v>
      </c>
      <c r="F97" s="78" t="s">
        <v>154</v>
      </c>
      <c r="G97" s="1"/>
      <c r="H97" s="12"/>
      <c r="I97" s="13"/>
      <c r="J97" s="4"/>
      <c r="K97" s="93">
        <f>H97*I97</f>
        <v>0</v>
      </c>
      <c r="L97" s="7"/>
      <c r="M97" s="15"/>
      <c r="N97" s="7"/>
      <c r="O97" s="49"/>
      <c r="P97" s="71"/>
      <c r="R97" s="78" t="s">
        <v>154</v>
      </c>
      <c r="S97" s="1"/>
      <c r="T97" s="12"/>
      <c r="U97" s="13"/>
      <c r="V97" s="4"/>
      <c r="W97" s="93">
        <f>T97*U97</f>
        <v>0</v>
      </c>
      <c r="X97" s="7"/>
      <c r="Y97" s="15"/>
      <c r="Z97" s="7"/>
      <c r="AA97" s="49"/>
      <c r="AB97" s="71"/>
      <c r="AD97" s="78" t="s">
        <v>154</v>
      </c>
      <c r="AE97" s="1"/>
      <c r="AF97" s="12"/>
      <c r="AG97" s="13"/>
      <c r="AH97" s="4"/>
      <c r="AI97" s="93">
        <f>AF97*AG97</f>
        <v>0</v>
      </c>
      <c r="AJ97" s="7"/>
      <c r="AK97" s="15"/>
      <c r="AL97" s="7"/>
      <c r="AM97" s="49"/>
      <c r="AN97" s="71"/>
      <c r="AO97"/>
      <c r="AP97" s="78" t="s">
        <v>154</v>
      </c>
      <c r="AQ97" s="1"/>
      <c r="AR97" s="12"/>
      <c r="AS97" s="13"/>
      <c r="AT97" s="4"/>
      <c r="AU97" s="93">
        <f>AR97*AS97</f>
        <v>0</v>
      </c>
      <c r="AV97" s="7"/>
      <c r="AW97" s="15"/>
      <c r="AX97" s="7"/>
      <c r="AY97" s="49"/>
      <c r="AZ97" s="71"/>
    </row>
    <row r="98" spans="3:52" s="2" customFormat="1" x14ac:dyDescent="0.2">
      <c r="C98" s="65" t="str">
        <f>'Begroting Totale Project'!C96</f>
        <v xml:space="preserve">Activiteit 4.4, inhuur </v>
      </c>
      <c r="D98" s="109">
        <f t="shared" si="10"/>
        <v>0</v>
      </c>
      <c r="F98" s="78" t="s">
        <v>183</v>
      </c>
      <c r="G98" s="1"/>
      <c r="H98" s="12"/>
      <c r="I98" s="13"/>
      <c r="J98" s="4"/>
      <c r="K98" s="93">
        <f>H98*I98</f>
        <v>0</v>
      </c>
      <c r="L98" s="7"/>
      <c r="M98" s="15"/>
      <c r="N98" s="7"/>
      <c r="O98" s="49"/>
      <c r="P98" s="71"/>
      <c r="R98" s="78" t="s">
        <v>183</v>
      </c>
      <c r="S98" s="1"/>
      <c r="T98" s="12"/>
      <c r="U98" s="13"/>
      <c r="V98" s="4"/>
      <c r="W98" s="93">
        <f>T98*U98</f>
        <v>0</v>
      </c>
      <c r="X98" s="7"/>
      <c r="Y98" s="15"/>
      <c r="Z98" s="7"/>
      <c r="AA98" s="49"/>
      <c r="AB98" s="71"/>
      <c r="AD98" s="78" t="s">
        <v>183</v>
      </c>
      <c r="AE98" s="1"/>
      <c r="AF98" s="12"/>
      <c r="AG98" s="13"/>
      <c r="AH98" s="4"/>
      <c r="AI98" s="93">
        <f>AF98*AG98</f>
        <v>0</v>
      </c>
      <c r="AJ98" s="7"/>
      <c r="AK98" s="15"/>
      <c r="AL98" s="7"/>
      <c r="AM98" s="49"/>
      <c r="AN98" s="71"/>
      <c r="AO98"/>
      <c r="AP98" s="78" t="s">
        <v>183</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x14ac:dyDescent="0.2">
      <c r="C102" s="65" t="str">
        <f>'Begroting Totale Project'!C100</f>
        <v>Activiteit 4.1, kosten</v>
      </c>
      <c r="D102" s="109">
        <f>K102+W102+AI102+AU102</f>
        <v>0</v>
      </c>
      <c r="F102" s="140" t="s">
        <v>194</v>
      </c>
      <c r="G102" s="1"/>
      <c r="H102" s="12"/>
      <c r="I102" s="13"/>
      <c r="J102" s="14"/>
      <c r="K102" s="93">
        <f>H102*I102</f>
        <v>0</v>
      </c>
      <c r="L102" s="7"/>
      <c r="M102" s="15"/>
      <c r="N102" s="7"/>
      <c r="O102" s="49"/>
      <c r="P102" s="71"/>
      <c r="R102" s="140" t="s">
        <v>194</v>
      </c>
      <c r="S102" s="1"/>
      <c r="T102" s="12"/>
      <c r="U102" s="13"/>
      <c r="V102" s="14"/>
      <c r="W102" s="93">
        <f>T102*U102</f>
        <v>0</v>
      </c>
      <c r="X102" s="7"/>
      <c r="Y102" s="15"/>
      <c r="Z102" s="7"/>
      <c r="AA102" s="49"/>
      <c r="AB102" s="71"/>
      <c r="AD102" s="140" t="s">
        <v>194</v>
      </c>
      <c r="AE102" s="1"/>
      <c r="AF102" s="12"/>
      <c r="AG102" s="13"/>
      <c r="AH102" s="14"/>
      <c r="AI102" s="93">
        <f>AF102*AG102</f>
        <v>0</v>
      </c>
      <c r="AJ102" s="7"/>
      <c r="AK102" s="15"/>
      <c r="AL102" s="7"/>
      <c r="AM102" s="49"/>
      <c r="AN102" s="71"/>
      <c r="AO102"/>
      <c r="AP102" s="140" t="s">
        <v>194</v>
      </c>
      <c r="AQ102" s="1"/>
      <c r="AR102" s="12"/>
      <c r="AS102" s="13"/>
      <c r="AT102" s="14"/>
      <c r="AU102" s="93">
        <f>AR102*AS102</f>
        <v>0</v>
      </c>
      <c r="AV102" s="7"/>
      <c r="AW102" s="15"/>
      <c r="AX102" s="7"/>
      <c r="AY102" s="49"/>
      <c r="AZ102" s="71"/>
    </row>
    <row r="103" spans="3:52" s="2" customFormat="1" x14ac:dyDescent="0.2">
      <c r="C103" s="65" t="str">
        <f>'Begroting Totale Project'!C101</f>
        <v>Activiteit 4.2, kosten</v>
      </c>
      <c r="D103" s="109">
        <f t="shared" ref="D103:D105" si="11">K103+W103+AI103+AU103</f>
        <v>0</v>
      </c>
      <c r="F103" s="140" t="s">
        <v>199</v>
      </c>
      <c r="G103" s="1"/>
      <c r="H103" s="12"/>
      <c r="I103" s="13"/>
      <c r="J103" s="14"/>
      <c r="K103" s="93">
        <f>H103*I103</f>
        <v>0</v>
      </c>
      <c r="L103" s="7"/>
      <c r="M103" s="15"/>
      <c r="N103" s="7"/>
      <c r="O103" s="49"/>
      <c r="P103" s="71"/>
      <c r="R103" s="140" t="s">
        <v>199</v>
      </c>
      <c r="S103" s="1"/>
      <c r="T103" s="12"/>
      <c r="U103" s="13"/>
      <c r="V103" s="14"/>
      <c r="W103" s="93">
        <f>T103*U103</f>
        <v>0</v>
      </c>
      <c r="X103" s="7"/>
      <c r="Y103" s="15"/>
      <c r="Z103" s="7"/>
      <c r="AA103" s="49"/>
      <c r="AB103" s="71"/>
      <c r="AD103" s="140" t="s">
        <v>199</v>
      </c>
      <c r="AE103" s="1"/>
      <c r="AF103" s="12"/>
      <c r="AG103" s="13"/>
      <c r="AH103" s="14"/>
      <c r="AI103" s="93">
        <f>AF103*AG103</f>
        <v>0</v>
      </c>
      <c r="AJ103" s="7"/>
      <c r="AK103" s="15"/>
      <c r="AL103" s="7"/>
      <c r="AM103" s="49"/>
      <c r="AN103" s="71"/>
      <c r="AO103"/>
      <c r="AP103" s="140" t="s">
        <v>199</v>
      </c>
      <c r="AQ103" s="1"/>
      <c r="AR103" s="12"/>
      <c r="AS103" s="13"/>
      <c r="AT103" s="14"/>
      <c r="AU103" s="93">
        <f>AR103*AS103</f>
        <v>0</v>
      </c>
      <c r="AV103" s="7"/>
      <c r="AW103" s="15"/>
      <c r="AX103" s="7"/>
      <c r="AY103" s="49"/>
      <c r="AZ103" s="71"/>
    </row>
    <row r="104" spans="3:52" s="2" customFormat="1" x14ac:dyDescent="0.2">
      <c r="C104" s="65" t="str">
        <f>'Begroting Totale Project'!C102</f>
        <v>Activiteit 4.3, kosten</v>
      </c>
      <c r="D104" s="109">
        <f t="shared" si="11"/>
        <v>0</v>
      </c>
      <c r="F104" s="140" t="s">
        <v>232</v>
      </c>
      <c r="G104" s="1"/>
      <c r="H104" s="12"/>
      <c r="I104" s="13"/>
      <c r="J104" s="14"/>
      <c r="K104" s="93">
        <f>H104*I104</f>
        <v>0</v>
      </c>
      <c r="L104" s="7"/>
      <c r="M104" s="15"/>
      <c r="N104" s="7"/>
      <c r="O104" s="49"/>
      <c r="P104" s="71"/>
      <c r="R104" s="140" t="s">
        <v>232</v>
      </c>
      <c r="S104" s="1"/>
      <c r="T104" s="12"/>
      <c r="U104" s="13"/>
      <c r="V104" s="14"/>
      <c r="W104" s="93">
        <f>T104*U104</f>
        <v>0</v>
      </c>
      <c r="X104" s="7"/>
      <c r="Y104" s="15"/>
      <c r="Z104" s="7"/>
      <c r="AA104" s="49"/>
      <c r="AB104" s="71"/>
      <c r="AD104" s="140" t="s">
        <v>232</v>
      </c>
      <c r="AE104" s="1"/>
      <c r="AF104" s="12"/>
      <c r="AG104" s="13"/>
      <c r="AH104" s="14"/>
      <c r="AI104" s="93">
        <f>AF104*AG104</f>
        <v>0</v>
      </c>
      <c r="AJ104" s="7"/>
      <c r="AK104" s="15"/>
      <c r="AL104" s="7"/>
      <c r="AM104" s="49"/>
      <c r="AN104" s="71"/>
      <c r="AO104"/>
      <c r="AP104" s="140" t="s">
        <v>232</v>
      </c>
      <c r="AQ104" s="1"/>
      <c r="AR104" s="12"/>
      <c r="AS104" s="13"/>
      <c r="AT104" s="14"/>
      <c r="AU104" s="93">
        <f>AR104*AS104</f>
        <v>0</v>
      </c>
      <c r="AV104" s="7"/>
      <c r="AW104" s="15"/>
      <c r="AX104" s="7"/>
      <c r="AY104" s="49"/>
      <c r="AZ104" s="71"/>
    </row>
    <row r="105" spans="3:52" s="2" customFormat="1" x14ac:dyDescent="0.2">
      <c r="C105" s="65" t="str">
        <f>'Begroting Totale Project'!C103</f>
        <v>Activiteit 4.4, kosten</v>
      </c>
      <c r="D105" s="109">
        <f t="shared" si="11"/>
        <v>0</v>
      </c>
      <c r="F105" s="140" t="s">
        <v>233</v>
      </c>
      <c r="G105" s="1"/>
      <c r="H105" s="12"/>
      <c r="I105" s="13"/>
      <c r="J105" s="14"/>
      <c r="K105" s="93">
        <f>H105*I105</f>
        <v>0</v>
      </c>
      <c r="L105" s="7"/>
      <c r="M105" s="15"/>
      <c r="N105" s="7"/>
      <c r="O105" s="49"/>
      <c r="P105" s="71"/>
      <c r="R105" s="140" t="s">
        <v>233</v>
      </c>
      <c r="S105" s="1"/>
      <c r="T105" s="12"/>
      <c r="U105" s="13"/>
      <c r="V105" s="14"/>
      <c r="W105" s="93">
        <f>T105*U105</f>
        <v>0</v>
      </c>
      <c r="X105" s="7"/>
      <c r="Y105" s="15"/>
      <c r="Z105" s="7"/>
      <c r="AA105" s="49"/>
      <c r="AB105" s="71"/>
      <c r="AD105" s="140" t="s">
        <v>233</v>
      </c>
      <c r="AE105" s="1"/>
      <c r="AF105" s="12"/>
      <c r="AG105" s="13"/>
      <c r="AH105" s="14"/>
      <c r="AI105" s="93">
        <f>AF105*AG105</f>
        <v>0</v>
      </c>
      <c r="AJ105" s="7"/>
      <c r="AK105" s="15"/>
      <c r="AL105" s="7"/>
      <c r="AM105" s="49"/>
      <c r="AN105" s="71"/>
      <c r="AO105"/>
      <c r="AP105" s="140" t="s">
        <v>233</v>
      </c>
      <c r="AQ105" s="1"/>
      <c r="AR105" s="12"/>
      <c r="AS105" s="13"/>
      <c r="AT105" s="14"/>
      <c r="AU105" s="93">
        <f>AR105*AS105</f>
        <v>0</v>
      </c>
      <c r="AV105" s="7"/>
      <c r="AW105" s="15"/>
      <c r="AX105" s="7"/>
      <c r="AY105" s="49"/>
      <c r="AZ105" s="71"/>
    </row>
    <row r="106" spans="3:52" s="2" customFormat="1"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
        <v>80</v>
      </c>
      <c r="G112" s="79"/>
      <c r="H112" s="79"/>
      <c r="I112" s="79"/>
      <c r="J112" s="69"/>
      <c r="K112" s="79"/>
      <c r="L112" s="80"/>
      <c r="M112" s="79"/>
      <c r="N112" s="80"/>
      <c r="O112" s="81"/>
      <c r="P112" s="70"/>
      <c r="R112" s="76" t="s">
        <v>80</v>
      </c>
      <c r="S112" s="79"/>
      <c r="T112" s="79"/>
      <c r="U112" s="79"/>
      <c r="V112" s="69"/>
      <c r="W112" s="79"/>
      <c r="X112" s="80"/>
      <c r="Y112" s="79"/>
      <c r="Z112" s="80"/>
      <c r="AA112" s="81"/>
      <c r="AB112" s="70"/>
      <c r="AD112" s="76" t="s">
        <v>80</v>
      </c>
      <c r="AE112" s="79"/>
      <c r="AF112" s="79"/>
      <c r="AG112" s="79"/>
      <c r="AH112" s="69"/>
      <c r="AI112" s="79"/>
      <c r="AJ112" s="80"/>
      <c r="AK112" s="79"/>
      <c r="AL112" s="80"/>
      <c r="AM112" s="81"/>
      <c r="AN112" s="70"/>
      <c r="AO112"/>
      <c r="AP112" s="76" t="s">
        <v>80</v>
      </c>
      <c r="AQ112" s="79"/>
      <c r="AR112" s="79"/>
      <c r="AS112" s="79"/>
      <c r="AT112" s="69"/>
      <c r="AU112" s="79"/>
      <c r="AV112" s="80"/>
      <c r="AW112" s="79"/>
      <c r="AX112" s="80"/>
      <c r="AY112" s="81"/>
      <c r="AZ112" s="70"/>
    </row>
    <row r="113" spans="3:52" s="2" customFormat="1"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x14ac:dyDescent="0.2">
      <c r="C114" s="65" t="str">
        <f>'Begroting Totale Project'!C112</f>
        <v>Activiteit 5.1, inzet eigen uren</v>
      </c>
      <c r="D114" s="109">
        <f>K114+W114+AI114+AU114</f>
        <v>0</v>
      </c>
      <c r="F114" s="78" t="s">
        <v>81</v>
      </c>
      <c r="G114" s="1"/>
      <c r="H114" s="12"/>
      <c r="I114" s="13"/>
      <c r="J114" s="14"/>
      <c r="K114" s="93">
        <f>H114*I114</f>
        <v>0</v>
      </c>
      <c r="L114" s="7"/>
      <c r="M114" s="15"/>
      <c r="N114" s="7"/>
      <c r="O114" s="49"/>
      <c r="P114" s="71"/>
      <c r="R114" s="78" t="s">
        <v>81</v>
      </c>
      <c r="S114" s="1"/>
      <c r="T114" s="12"/>
      <c r="U114" s="13"/>
      <c r="V114" s="14"/>
      <c r="W114" s="93">
        <f>T114*U114</f>
        <v>0</v>
      </c>
      <c r="X114" s="7"/>
      <c r="Y114" s="15"/>
      <c r="Z114" s="7"/>
      <c r="AA114" s="49"/>
      <c r="AB114" s="71"/>
      <c r="AD114" s="78" t="s">
        <v>81</v>
      </c>
      <c r="AE114" s="1"/>
      <c r="AF114" s="12"/>
      <c r="AG114" s="13"/>
      <c r="AH114" s="14"/>
      <c r="AI114" s="93">
        <f>AF114*AG114</f>
        <v>0</v>
      </c>
      <c r="AJ114" s="7"/>
      <c r="AK114" s="15"/>
      <c r="AL114" s="7"/>
      <c r="AM114" s="49"/>
      <c r="AN114" s="71"/>
      <c r="AO114"/>
      <c r="AP114" s="78" t="s">
        <v>81</v>
      </c>
      <c r="AQ114" s="1"/>
      <c r="AR114" s="12"/>
      <c r="AS114" s="13"/>
      <c r="AT114" s="14"/>
      <c r="AU114" s="93">
        <f>AR114*AS114</f>
        <v>0</v>
      </c>
      <c r="AV114" s="7"/>
      <c r="AW114" s="15"/>
      <c r="AX114" s="7"/>
      <c r="AY114" s="49"/>
      <c r="AZ114" s="71"/>
    </row>
    <row r="115" spans="3:52" s="2" customFormat="1" x14ac:dyDescent="0.2">
      <c r="C115" s="65" t="str">
        <f>'Begroting Totale Project'!C113</f>
        <v>Activiteit 5.2, inzet eigen uren</v>
      </c>
      <c r="D115" s="109">
        <f t="shared" ref="D115:D117" si="12">K115+W115+AI115+AU115</f>
        <v>0</v>
      </c>
      <c r="F115" s="78" t="s">
        <v>82</v>
      </c>
      <c r="G115" s="1"/>
      <c r="H115" s="12"/>
      <c r="I115" s="13"/>
      <c r="J115" s="14"/>
      <c r="K115" s="93">
        <f>H115*I115</f>
        <v>0</v>
      </c>
      <c r="L115" s="7"/>
      <c r="M115" s="15"/>
      <c r="N115" s="7"/>
      <c r="O115" s="49"/>
      <c r="P115" s="71"/>
      <c r="R115" s="78" t="s">
        <v>82</v>
      </c>
      <c r="S115" s="1"/>
      <c r="T115" s="12"/>
      <c r="U115" s="13"/>
      <c r="V115" s="14"/>
      <c r="W115" s="93">
        <f>T115*U115</f>
        <v>0</v>
      </c>
      <c r="X115" s="7"/>
      <c r="Y115" s="15"/>
      <c r="Z115" s="7"/>
      <c r="AA115" s="49"/>
      <c r="AB115" s="71"/>
      <c r="AD115" s="78" t="s">
        <v>82</v>
      </c>
      <c r="AE115" s="1"/>
      <c r="AF115" s="12"/>
      <c r="AG115" s="13"/>
      <c r="AH115" s="14"/>
      <c r="AI115" s="93">
        <f>AF115*AG115</f>
        <v>0</v>
      </c>
      <c r="AJ115" s="7"/>
      <c r="AK115" s="15"/>
      <c r="AL115" s="7"/>
      <c r="AM115" s="49"/>
      <c r="AN115" s="71"/>
      <c r="AO115"/>
      <c r="AP115" s="78" t="s">
        <v>82</v>
      </c>
      <c r="AQ115" s="1"/>
      <c r="AR115" s="12"/>
      <c r="AS115" s="13"/>
      <c r="AT115" s="14"/>
      <c r="AU115" s="93">
        <f>AR115*AS115</f>
        <v>0</v>
      </c>
      <c r="AV115" s="7"/>
      <c r="AW115" s="15"/>
      <c r="AX115" s="7"/>
      <c r="AY115" s="49"/>
      <c r="AZ115" s="71"/>
    </row>
    <row r="116" spans="3:52" s="2" customFormat="1" x14ac:dyDescent="0.2">
      <c r="C116" s="65" t="str">
        <f>'Begroting Totale Project'!C114</f>
        <v>Activiteit 5.3, inzet eigen uren</v>
      </c>
      <c r="D116" s="109">
        <f t="shared" si="12"/>
        <v>0</v>
      </c>
      <c r="F116" s="78" t="s">
        <v>83</v>
      </c>
      <c r="G116" s="1"/>
      <c r="H116" s="12"/>
      <c r="I116" s="13"/>
      <c r="J116" s="14"/>
      <c r="K116" s="93">
        <f>H116*I116</f>
        <v>0</v>
      </c>
      <c r="L116" s="7"/>
      <c r="M116" s="15"/>
      <c r="N116" s="7"/>
      <c r="O116" s="49"/>
      <c r="P116" s="71"/>
      <c r="R116" s="78" t="s">
        <v>83</v>
      </c>
      <c r="S116" s="1"/>
      <c r="T116" s="12"/>
      <c r="U116" s="13"/>
      <c r="V116" s="14"/>
      <c r="W116" s="93">
        <f>T116*U116</f>
        <v>0</v>
      </c>
      <c r="X116" s="7"/>
      <c r="Y116" s="15"/>
      <c r="Z116" s="7"/>
      <c r="AA116" s="49"/>
      <c r="AB116" s="71"/>
      <c r="AD116" s="78" t="s">
        <v>83</v>
      </c>
      <c r="AE116" s="1"/>
      <c r="AF116" s="12"/>
      <c r="AG116" s="13"/>
      <c r="AH116" s="14"/>
      <c r="AI116" s="93">
        <f>AF116*AG116</f>
        <v>0</v>
      </c>
      <c r="AJ116" s="7"/>
      <c r="AK116" s="15"/>
      <c r="AL116" s="7"/>
      <c r="AM116" s="49"/>
      <c r="AN116" s="71"/>
      <c r="AO116"/>
      <c r="AP116" s="78" t="s">
        <v>83</v>
      </c>
      <c r="AQ116" s="1"/>
      <c r="AR116" s="12"/>
      <c r="AS116" s="13"/>
      <c r="AT116" s="14"/>
      <c r="AU116" s="93">
        <f>AR116*AS116</f>
        <v>0</v>
      </c>
      <c r="AV116" s="7"/>
      <c r="AW116" s="15"/>
      <c r="AX116" s="7"/>
      <c r="AY116" s="49"/>
      <c r="AZ116" s="71"/>
    </row>
    <row r="117" spans="3:52" s="2" customFormat="1" x14ac:dyDescent="0.2">
      <c r="C117" s="65" t="str">
        <f>'Begroting Totale Project'!C115</f>
        <v>Activiteit 5.4, inzet eigen uren</v>
      </c>
      <c r="D117" s="109">
        <f t="shared" si="12"/>
        <v>0</v>
      </c>
      <c r="F117" s="78" t="s">
        <v>84</v>
      </c>
      <c r="G117" s="1"/>
      <c r="H117" s="12"/>
      <c r="I117" s="13"/>
      <c r="J117" s="4"/>
      <c r="K117" s="93">
        <f>H117*I117</f>
        <v>0</v>
      </c>
      <c r="L117" s="7"/>
      <c r="M117" s="15"/>
      <c r="N117" s="7"/>
      <c r="O117" s="49"/>
      <c r="P117" s="71"/>
      <c r="R117" s="78" t="s">
        <v>84</v>
      </c>
      <c r="S117" s="1"/>
      <c r="T117" s="12"/>
      <c r="U117" s="13"/>
      <c r="V117" s="4"/>
      <c r="W117" s="93">
        <f>T117*U117</f>
        <v>0</v>
      </c>
      <c r="X117" s="7"/>
      <c r="Y117" s="15"/>
      <c r="Z117" s="7"/>
      <c r="AA117" s="49"/>
      <c r="AB117" s="71"/>
      <c r="AD117" s="78" t="s">
        <v>84</v>
      </c>
      <c r="AE117" s="1"/>
      <c r="AF117" s="12"/>
      <c r="AG117" s="13"/>
      <c r="AH117" s="4"/>
      <c r="AI117" s="93">
        <f>AF117*AG117</f>
        <v>0</v>
      </c>
      <c r="AJ117" s="7"/>
      <c r="AK117" s="15"/>
      <c r="AL117" s="7"/>
      <c r="AM117" s="49"/>
      <c r="AN117" s="71"/>
      <c r="AO117"/>
      <c r="AP117" s="78" t="s">
        <v>84</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x14ac:dyDescent="0.2">
      <c r="C121" s="65" t="str">
        <f>'Begroting Totale Project'!C119</f>
        <v>Activiteit 5.1, inhuur</v>
      </c>
      <c r="D121" s="109">
        <f>K121+W121+AI121+AU121</f>
        <v>0</v>
      </c>
      <c r="F121" s="78" t="s">
        <v>155</v>
      </c>
      <c r="G121" s="1"/>
      <c r="H121" s="1"/>
      <c r="I121" s="94"/>
      <c r="J121" s="4"/>
      <c r="K121" s="93">
        <f>H121*I121</f>
        <v>0</v>
      </c>
      <c r="L121" s="7"/>
      <c r="M121" s="15"/>
      <c r="N121" s="7"/>
      <c r="O121" s="49"/>
      <c r="P121" s="71"/>
      <c r="R121" s="78" t="s">
        <v>155</v>
      </c>
      <c r="S121" s="1"/>
      <c r="T121" s="1"/>
      <c r="U121" s="94"/>
      <c r="V121" s="4"/>
      <c r="W121" s="93">
        <f>T121*U121</f>
        <v>0</v>
      </c>
      <c r="X121" s="7"/>
      <c r="Y121" s="15"/>
      <c r="Z121" s="7"/>
      <c r="AA121" s="49"/>
      <c r="AB121" s="71"/>
      <c r="AD121" s="78" t="s">
        <v>155</v>
      </c>
      <c r="AE121" s="1"/>
      <c r="AF121" s="1"/>
      <c r="AG121" s="94"/>
      <c r="AH121" s="4"/>
      <c r="AI121" s="93">
        <f>AF121*AG121</f>
        <v>0</v>
      </c>
      <c r="AJ121" s="7"/>
      <c r="AK121" s="15"/>
      <c r="AL121" s="7"/>
      <c r="AM121" s="49"/>
      <c r="AN121" s="71"/>
      <c r="AO121"/>
      <c r="AP121" s="78" t="s">
        <v>155</v>
      </c>
      <c r="AQ121" s="1"/>
      <c r="AR121" s="1"/>
      <c r="AS121" s="94"/>
      <c r="AT121" s="4"/>
      <c r="AU121" s="93">
        <f>AR121*AS121</f>
        <v>0</v>
      </c>
      <c r="AV121" s="7"/>
      <c r="AW121" s="15"/>
      <c r="AX121" s="7"/>
      <c r="AY121" s="49"/>
      <c r="AZ121" s="71"/>
    </row>
    <row r="122" spans="3:52" s="2" customFormat="1" x14ac:dyDescent="0.2">
      <c r="C122" s="65" t="str">
        <f>'Begroting Totale Project'!C120</f>
        <v>Activiteit 5.2, inhuur</v>
      </c>
      <c r="D122" s="109">
        <f t="shared" ref="D122:D124" si="13">K122+W122+AI122+AU122</f>
        <v>0</v>
      </c>
      <c r="F122" s="78" t="s">
        <v>156</v>
      </c>
      <c r="G122" s="1"/>
      <c r="H122" s="1"/>
      <c r="I122" s="94"/>
      <c r="J122" s="4"/>
      <c r="K122" s="93">
        <f>H122*I122</f>
        <v>0</v>
      </c>
      <c r="L122" s="7"/>
      <c r="M122" s="15"/>
      <c r="N122" s="7"/>
      <c r="O122" s="49"/>
      <c r="P122" s="71"/>
      <c r="R122" s="78" t="s">
        <v>156</v>
      </c>
      <c r="S122" s="1"/>
      <c r="T122" s="1"/>
      <c r="U122" s="94"/>
      <c r="V122" s="4"/>
      <c r="W122" s="93">
        <f>T122*U122</f>
        <v>0</v>
      </c>
      <c r="X122" s="7"/>
      <c r="Y122" s="15"/>
      <c r="Z122" s="7"/>
      <c r="AA122" s="49"/>
      <c r="AB122" s="71"/>
      <c r="AD122" s="78" t="s">
        <v>156</v>
      </c>
      <c r="AE122" s="1"/>
      <c r="AF122" s="1"/>
      <c r="AG122" s="94"/>
      <c r="AH122" s="4"/>
      <c r="AI122" s="93">
        <f>AF122*AG122</f>
        <v>0</v>
      </c>
      <c r="AJ122" s="7"/>
      <c r="AK122" s="15"/>
      <c r="AL122" s="7"/>
      <c r="AM122" s="49"/>
      <c r="AN122" s="71"/>
      <c r="AO122"/>
      <c r="AP122" s="78" t="s">
        <v>156</v>
      </c>
      <c r="AQ122" s="1"/>
      <c r="AR122" s="1"/>
      <c r="AS122" s="94"/>
      <c r="AT122" s="4"/>
      <c r="AU122" s="93">
        <f>AR122*AS122</f>
        <v>0</v>
      </c>
      <c r="AV122" s="7"/>
      <c r="AW122" s="15"/>
      <c r="AX122" s="7"/>
      <c r="AY122" s="49"/>
      <c r="AZ122" s="71"/>
    </row>
    <row r="123" spans="3:52" s="2" customFormat="1" x14ac:dyDescent="0.2">
      <c r="C123" s="65" t="str">
        <f>'Begroting Totale Project'!C121</f>
        <v>Activiteit 5.3, inhuur</v>
      </c>
      <c r="D123" s="109">
        <f t="shared" si="13"/>
        <v>0</v>
      </c>
      <c r="F123" s="78" t="s">
        <v>157</v>
      </c>
      <c r="G123" s="1"/>
      <c r="H123" s="1"/>
      <c r="I123" s="94"/>
      <c r="J123" s="4"/>
      <c r="K123" s="93">
        <f>H123*I123</f>
        <v>0</v>
      </c>
      <c r="L123" s="7"/>
      <c r="M123" s="15"/>
      <c r="N123" s="7"/>
      <c r="O123" s="49"/>
      <c r="P123" s="71"/>
      <c r="R123" s="78" t="s">
        <v>157</v>
      </c>
      <c r="S123" s="1"/>
      <c r="T123" s="1"/>
      <c r="U123" s="94"/>
      <c r="V123" s="4"/>
      <c r="W123" s="93">
        <f>T123*U123</f>
        <v>0</v>
      </c>
      <c r="X123" s="7"/>
      <c r="Y123" s="15"/>
      <c r="Z123" s="7"/>
      <c r="AA123" s="49"/>
      <c r="AB123" s="71"/>
      <c r="AD123" s="78" t="s">
        <v>157</v>
      </c>
      <c r="AE123" s="1"/>
      <c r="AF123" s="1"/>
      <c r="AG123" s="94"/>
      <c r="AH123" s="4"/>
      <c r="AI123" s="93">
        <f>AF123*AG123</f>
        <v>0</v>
      </c>
      <c r="AJ123" s="7"/>
      <c r="AK123" s="15"/>
      <c r="AL123" s="7"/>
      <c r="AM123" s="49"/>
      <c r="AN123" s="71"/>
      <c r="AO123"/>
      <c r="AP123" s="78" t="s">
        <v>157</v>
      </c>
      <c r="AQ123" s="1"/>
      <c r="AR123" s="1"/>
      <c r="AS123" s="94"/>
      <c r="AT123" s="4"/>
      <c r="AU123" s="93">
        <f>AR123*AS123</f>
        <v>0</v>
      </c>
      <c r="AV123" s="7"/>
      <c r="AW123" s="15"/>
      <c r="AX123" s="7"/>
      <c r="AY123" s="49"/>
      <c r="AZ123" s="71"/>
    </row>
    <row r="124" spans="3:52" s="2" customFormat="1" x14ac:dyDescent="0.2">
      <c r="C124" s="65" t="str">
        <f>'Begroting Totale Project'!C122</f>
        <v>Activiteit 5.4, inhuur</v>
      </c>
      <c r="D124" s="109">
        <f t="shared" si="13"/>
        <v>0</v>
      </c>
      <c r="F124" s="78" t="s">
        <v>158</v>
      </c>
      <c r="G124" s="1"/>
      <c r="H124" s="1"/>
      <c r="I124" s="94"/>
      <c r="J124" s="4"/>
      <c r="K124" s="93">
        <f>H124*I124</f>
        <v>0</v>
      </c>
      <c r="L124" s="7"/>
      <c r="M124" s="15"/>
      <c r="N124" s="7"/>
      <c r="O124" s="49"/>
      <c r="P124" s="71"/>
      <c r="R124" s="78" t="s">
        <v>158</v>
      </c>
      <c r="S124" s="1"/>
      <c r="T124" s="1"/>
      <c r="U124" s="94"/>
      <c r="V124" s="4"/>
      <c r="W124" s="93">
        <f>T124*U124</f>
        <v>0</v>
      </c>
      <c r="X124" s="7"/>
      <c r="Y124" s="15"/>
      <c r="Z124" s="7"/>
      <c r="AA124" s="49"/>
      <c r="AB124" s="71"/>
      <c r="AD124" s="78" t="s">
        <v>158</v>
      </c>
      <c r="AE124" s="1"/>
      <c r="AF124" s="1"/>
      <c r="AG124" s="94"/>
      <c r="AH124" s="4"/>
      <c r="AI124" s="93">
        <f>AF124*AG124</f>
        <v>0</v>
      </c>
      <c r="AJ124" s="7"/>
      <c r="AK124" s="15"/>
      <c r="AL124" s="7"/>
      <c r="AM124" s="49"/>
      <c r="AN124" s="71"/>
      <c r="AO124"/>
      <c r="AP124" s="78" t="s">
        <v>158</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x14ac:dyDescent="0.2">
      <c r="C128" s="65" t="str">
        <f>'Begroting Totale Project'!C126</f>
        <v>Activiteit 5.1, kosten</v>
      </c>
      <c r="D128" s="109">
        <f>K128+W128+AI128+AU128</f>
        <v>0</v>
      </c>
      <c r="F128" s="140" t="s">
        <v>202</v>
      </c>
      <c r="G128" s="1"/>
      <c r="H128" s="12"/>
      <c r="I128" s="13"/>
      <c r="J128" s="14"/>
      <c r="K128" s="93">
        <f>H128*I128</f>
        <v>0</v>
      </c>
      <c r="L128" s="7"/>
      <c r="M128" s="15"/>
      <c r="N128" s="7"/>
      <c r="O128" s="49"/>
      <c r="P128" s="71"/>
      <c r="R128" s="140" t="s">
        <v>202</v>
      </c>
      <c r="S128" s="1"/>
      <c r="T128" s="12"/>
      <c r="U128" s="13"/>
      <c r="V128" s="14"/>
      <c r="W128" s="93">
        <f>T128*U128</f>
        <v>0</v>
      </c>
      <c r="X128" s="7"/>
      <c r="Y128" s="15"/>
      <c r="Z128" s="7"/>
      <c r="AA128" s="49"/>
      <c r="AB128" s="71"/>
      <c r="AD128" s="140" t="s">
        <v>202</v>
      </c>
      <c r="AE128" s="1"/>
      <c r="AF128" s="12"/>
      <c r="AG128" s="13"/>
      <c r="AH128" s="14"/>
      <c r="AI128" s="93">
        <f>AF128*AG128</f>
        <v>0</v>
      </c>
      <c r="AJ128" s="7"/>
      <c r="AK128" s="15"/>
      <c r="AL128" s="7"/>
      <c r="AM128" s="49"/>
      <c r="AN128" s="71"/>
      <c r="AO128"/>
      <c r="AP128" s="140" t="s">
        <v>202</v>
      </c>
      <c r="AQ128" s="1"/>
      <c r="AR128" s="12"/>
      <c r="AS128" s="13"/>
      <c r="AT128" s="14"/>
      <c r="AU128" s="93">
        <f>AR128*AS128</f>
        <v>0</v>
      </c>
      <c r="AV128" s="7"/>
      <c r="AW128" s="15"/>
      <c r="AX128" s="7"/>
      <c r="AY128" s="49"/>
      <c r="AZ128" s="71"/>
    </row>
    <row r="129" spans="3:52" s="2" customFormat="1" x14ac:dyDescent="0.2">
      <c r="C129" s="65" t="str">
        <f>'Begroting Totale Project'!C127</f>
        <v>Activiteit 5.2, kosten</v>
      </c>
      <c r="D129" s="109">
        <f t="shared" ref="D129:D131" si="14">K129+W129+AI129+AU129</f>
        <v>0</v>
      </c>
      <c r="F129" s="140" t="s">
        <v>203</v>
      </c>
      <c r="G129" s="1"/>
      <c r="H129" s="12"/>
      <c r="I129" s="13"/>
      <c r="J129" s="14"/>
      <c r="K129" s="93">
        <f>H129*I129</f>
        <v>0</v>
      </c>
      <c r="L129" s="7"/>
      <c r="M129" s="15"/>
      <c r="N129" s="7"/>
      <c r="O129" s="49"/>
      <c r="P129" s="71"/>
      <c r="R129" s="140" t="s">
        <v>203</v>
      </c>
      <c r="S129" s="1"/>
      <c r="T129" s="12"/>
      <c r="U129" s="13"/>
      <c r="V129" s="14"/>
      <c r="W129" s="93">
        <f>T129*U129</f>
        <v>0</v>
      </c>
      <c r="X129" s="7"/>
      <c r="Y129" s="15"/>
      <c r="Z129" s="7"/>
      <c r="AA129" s="49"/>
      <c r="AB129" s="71"/>
      <c r="AD129" s="140" t="s">
        <v>203</v>
      </c>
      <c r="AE129" s="1"/>
      <c r="AF129" s="12"/>
      <c r="AG129" s="13"/>
      <c r="AH129" s="14"/>
      <c r="AI129" s="93">
        <f>AF129*AG129</f>
        <v>0</v>
      </c>
      <c r="AJ129" s="7"/>
      <c r="AK129" s="15"/>
      <c r="AL129" s="7"/>
      <c r="AM129" s="49"/>
      <c r="AN129" s="71"/>
      <c r="AO129"/>
      <c r="AP129" s="140" t="s">
        <v>203</v>
      </c>
      <c r="AQ129" s="1"/>
      <c r="AR129" s="12"/>
      <c r="AS129" s="13"/>
      <c r="AT129" s="14"/>
      <c r="AU129" s="93">
        <f>AR129*AS129</f>
        <v>0</v>
      </c>
      <c r="AV129" s="7"/>
      <c r="AW129" s="15"/>
      <c r="AX129" s="7"/>
      <c r="AY129" s="49"/>
      <c r="AZ129" s="71"/>
    </row>
    <row r="130" spans="3:52" s="2" customFormat="1" x14ac:dyDescent="0.2">
      <c r="C130" s="65" t="str">
        <f>'Begroting Totale Project'!C128</f>
        <v>Activiteit 5.3, kosten</v>
      </c>
      <c r="D130" s="109">
        <f t="shared" si="14"/>
        <v>0</v>
      </c>
      <c r="F130" s="140" t="s">
        <v>234</v>
      </c>
      <c r="G130" s="1"/>
      <c r="H130" s="12"/>
      <c r="I130" s="13"/>
      <c r="J130" s="14"/>
      <c r="K130" s="93">
        <f>H130*I130</f>
        <v>0</v>
      </c>
      <c r="L130" s="7"/>
      <c r="M130" s="15"/>
      <c r="N130" s="7"/>
      <c r="O130" s="49"/>
      <c r="P130" s="71"/>
      <c r="R130" s="140" t="s">
        <v>234</v>
      </c>
      <c r="S130" s="1"/>
      <c r="T130" s="12"/>
      <c r="U130" s="13"/>
      <c r="V130" s="14"/>
      <c r="W130" s="93">
        <f>T130*U130</f>
        <v>0</v>
      </c>
      <c r="X130" s="7"/>
      <c r="Y130" s="15"/>
      <c r="Z130" s="7"/>
      <c r="AA130" s="49"/>
      <c r="AB130" s="71"/>
      <c r="AD130" s="140" t="s">
        <v>234</v>
      </c>
      <c r="AE130" s="1"/>
      <c r="AF130" s="12"/>
      <c r="AG130" s="13"/>
      <c r="AH130" s="14"/>
      <c r="AI130" s="93">
        <f>AF130*AG130</f>
        <v>0</v>
      </c>
      <c r="AJ130" s="7"/>
      <c r="AK130" s="15"/>
      <c r="AL130" s="7"/>
      <c r="AM130" s="49"/>
      <c r="AN130" s="71"/>
      <c r="AO130"/>
      <c r="AP130" s="140" t="s">
        <v>234</v>
      </c>
      <c r="AQ130" s="1"/>
      <c r="AR130" s="12"/>
      <c r="AS130" s="13"/>
      <c r="AT130" s="14"/>
      <c r="AU130" s="93">
        <f>AR130*AS130</f>
        <v>0</v>
      </c>
      <c r="AV130" s="7"/>
      <c r="AW130" s="15"/>
      <c r="AX130" s="7"/>
      <c r="AY130" s="49"/>
      <c r="AZ130" s="71"/>
    </row>
    <row r="131" spans="3:52" s="2" customFormat="1" x14ac:dyDescent="0.2">
      <c r="C131" s="65" t="str">
        <f>'Begroting Totale Project'!C129</f>
        <v>Activiteit 5.4, kosten</v>
      </c>
      <c r="D131" s="109">
        <f t="shared" si="14"/>
        <v>0</v>
      </c>
      <c r="F131" s="140" t="s">
        <v>235</v>
      </c>
      <c r="G131" s="1"/>
      <c r="H131" s="12"/>
      <c r="I131" s="13"/>
      <c r="J131" s="14"/>
      <c r="K131" s="93">
        <f>H131*I131</f>
        <v>0</v>
      </c>
      <c r="L131" s="7"/>
      <c r="M131" s="15"/>
      <c r="N131" s="7"/>
      <c r="O131" s="49"/>
      <c r="P131" s="71"/>
      <c r="R131" s="140" t="s">
        <v>235</v>
      </c>
      <c r="S131" s="1"/>
      <c r="T131" s="12"/>
      <c r="U131" s="13"/>
      <c r="V131" s="14"/>
      <c r="W131" s="93">
        <f>T131*U131</f>
        <v>0</v>
      </c>
      <c r="X131" s="7"/>
      <c r="Y131" s="15"/>
      <c r="Z131" s="7"/>
      <c r="AA131" s="49"/>
      <c r="AB131" s="71"/>
      <c r="AD131" s="140" t="s">
        <v>235</v>
      </c>
      <c r="AE131" s="1"/>
      <c r="AF131" s="12"/>
      <c r="AG131" s="13"/>
      <c r="AH131" s="14"/>
      <c r="AI131" s="93">
        <f>AF131*AG131</f>
        <v>0</v>
      </c>
      <c r="AJ131" s="7"/>
      <c r="AK131" s="15"/>
      <c r="AL131" s="7"/>
      <c r="AM131" s="49"/>
      <c r="AN131" s="71"/>
      <c r="AO131"/>
      <c r="AP131" s="140" t="s">
        <v>235</v>
      </c>
      <c r="AQ131" s="1"/>
      <c r="AR131" s="12"/>
      <c r="AS131" s="13"/>
      <c r="AT131" s="14"/>
      <c r="AU131" s="93">
        <f>AR131*AS131</f>
        <v>0</v>
      </c>
      <c r="AV131" s="7"/>
      <c r="AW131" s="15"/>
      <c r="AX131" s="7"/>
      <c r="AY131" s="49"/>
      <c r="AZ131" s="71"/>
    </row>
    <row r="132" spans="3:52" s="2" customFormat="1"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
        <v>85</v>
      </c>
      <c r="G138" s="79"/>
      <c r="H138" s="79"/>
      <c r="I138" s="79"/>
      <c r="J138" s="69"/>
      <c r="K138" s="79"/>
      <c r="L138" s="80"/>
      <c r="M138" s="79"/>
      <c r="N138" s="80"/>
      <c r="O138" s="81"/>
      <c r="P138" s="70"/>
      <c r="R138" s="76" t="s">
        <v>85</v>
      </c>
      <c r="S138" s="79"/>
      <c r="T138" s="79"/>
      <c r="U138" s="79"/>
      <c r="V138" s="69"/>
      <c r="W138" s="79"/>
      <c r="X138" s="80"/>
      <c r="Y138" s="79"/>
      <c r="Z138" s="80"/>
      <c r="AA138" s="81"/>
      <c r="AB138" s="70"/>
      <c r="AD138" s="76" t="s">
        <v>85</v>
      </c>
      <c r="AE138" s="79"/>
      <c r="AF138" s="79"/>
      <c r="AG138" s="79"/>
      <c r="AH138" s="69"/>
      <c r="AI138" s="79"/>
      <c r="AJ138" s="80"/>
      <c r="AK138" s="79"/>
      <c r="AL138" s="80"/>
      <c r="AM138" s="81"/>
      <c r="AN138" s="70"/>
      <c r="AO138"/>
      <c r="AP138" s="76" t="s">
        <v>85</v>
      </c>
      <c r="AQ138" s="79"/>
      <c r="AR138" s="79"/>
      <c r="AS138" s="79"/>
      <c r="AT138" s="69"/>
      <c r="AU138" s="79"/>
      <c r="AV138" s="80"/>
      <c r="AW138" s="79"/>
      <c r="AX138" s="80"/>
      <c r="AY138" s="81"/>
      <c r="AZ138" s="70"/>
    </row>
    <row r="139" spans="3:52" s="2" customFormat="1"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x14ac:dyDescent="0.2">
      <c r="C140" s="65" t="str">
        <f>'Begroting Totale Project'!C138</f>
        <v>Activiteit 6.1, inzet eigen uren</v>
      </c>
      <c r="D140" s="109">
        <f>K140+W140+AI140+AU140</f>
        <v>0</v>
      </c>
      <c r="F140" s="78" t="s">
        <v>90</v>
      </c>
      <c r="G140" s="1"/>
      <c r="H140" s="12"/>
      <c r="I140" s="13"/>
      <c r="J140" s="14"/>
      <c r="K140" s="93">
        <f>H140*I140</f>
        <v>0</v>
      </c>
      <c r="L140" s="7"/>
      <c r="M140" s="15"/>
      <c r="N140" s="7"/>
      <c r="O140" s="49"/>
      <c r="P140" s="71"/>
      <c r="R140" s="78" t="s">
        <v>90</v>
      </c>
      <c r="S140" s="1"/>
      <c r="T140" s="12"/>
      <c r="U140" s="13"/>
      <c r="V140" s="14"/>
      <c r="W140" s="93">
        <f>T140*U140</f>
        <v>0</v>
      </c>
      <c r="X140" s="7"/>
      <c r="Y140" s="15"/>
      <c r="Z140" s="7"/>
      <c r="AA140" s="49"/>
      <c r="AB140" s="71"/>
      <c r="AD140" s="78" t="s">
        <v>90</v>
      </c>
      <c r="AE140" s="1"/>
      <c r="AF140" s="12"/>
      <c r="AG140" s="13"/>
      <c r="AH140" s="14"/>
      <c r="AI140" s="93">
        <f>AF140*AG140</f>
        <v>0</v>
      </c>
      <c r="AJ140" s="7"/>
      <c r="AK140" s="15"/>
      <c r="AL140" s="7"/>
      <c r="AM140" s="49"/>
      <c r="AN140" s="71"/>
      <c r="AO140"/>
      <c r="AP140" s="78" t="s">
        <v>90</v>
      </c>
      <c r="AQ140" s="1"/>
      <c r="AR140" s="12"/>
      <c r="AS140" s="13"/>
      <c r="AT140" s="14"/>
      <c r="AU140" s="93">
        <f>AR140*AS140</f>
        <v>0</v>
      </c>
      <c r="AV140" s="7"/>
      <c r="AW140" s="15"/>
      <c r="AX140" s="7"/>
      <c r="AY140" s="49"/>
      <c r="AZ140" s="71"/>
    </row>
    <row r="141" spans="3:52" s="2" customFormat="1" x14ac:dyDescent="0.2">
      <c r="C141" s="65" t="str">
        <f>'Begroting Totale Project'!C139</f>
        <v>Activiteit 6.2, inzet eigen uren</v>
      </c>
      <c r="D141" s="109">
        <f t="shared" ref="D141:D143" si="15">K141+W141+AI141+AU141</f>
        <v>0</v>
      </c>
      <c r="F141" s="78" t="s">
        <v>91</v>
      </c>
      <c r="G141" s="1"/>
      <c r="H141" s="12"/>
      <c r="I141" s="13"/>
      <c r="J141" s="14"/>
      <c r="K141" s="93">
        <f>H141*I141</f>
        <v>0</v>
      </c>
      <c r="L141" s="7"/>
      <c r="M141" s="15"/>
      <c r="N141" s="7"/>
      <c r="O141" s="49"/>
      <c r="P141" s="71"/>
      <c r="R141" s="78" t="s">
        <v>91</v>
      </c>
      <c r="S141" s="1"/>
      <c r="T141" s="12"/>
      <c r="U141" s="13"/>
      <c r="V141" s="14"/>
      <c r="W141" s="93">
        <f>T141*U141</f>
        <v>0</v>
      </c>
      <c r="X141" s="7"/>
      <c r="Y141" s="15"/>
      <c r="Z141" s="7"/>
      <c r="AA141" s="49"/>
      <c r="AB141" s="71"/>
      <c r="AD141" s="78" t="s">
        <v>91</v>
      </c>
      <c r="AE141" s="1"/>
      <c r="AF141" s="12"/>
      <c r="AG141" s="13"/>
      <c r="AH141" s="14"/>
      <c r="AI141" s="93">
        <f>AF141*AG141</f>
        <v>0</v>
      </c>
      <c r="AJ141" s="7"/>
      <c r="AK141" s="15"/>
      <c r="AL141" s="7"/>
      <c r="AM141" s="49"/>
      <c r="AN141" s="71"/>
      <c r="AO141"/>
      <c r="AP141" s="78" t="s">
        <v>91</v>
      </c>
      <c r="AQ141" s="1"/>
      <c r="AR141" s="12"/>
      <c r="AS141" s="13"/>
      <c r="AT141" s="14"/>
      <c r="AU141" s="93">
        <f>AR141*AS141</f>
        <v>0</v>
      </c>
      <c r="AV141" s="7"/>
      <c r="AW141" s="15"/>
      <c r="AX141" s="7"/>
      <c r="AY141" s="49"/>
      <c r="AZ141" s="71"/>
    </row>
    <row r="142" spans="3:52" s="2" customFormat="1" x14ac:dyDescent="0.2">
      <c r="C142" s="65" t="str">
        <f>'Begroting Totale Project'!C140</f>
        <v>Activiteit 6.3, inzet eigen uren</v>
      </c>
      <c r="D142" s="109">
        <f t="shared" si="15"/>
        <v>0</v>
      </c>
      <c r="F142" s="78" t="s">
        <v>92</v>
      </c>
      <c r="G142" s="1"/>
      <c r="H142" s="12"/>
      <c r="I142" s="13"/>
      <c r="J142" s="14"/>
      <c r="K142" s="93">
        <f>H142*I142</f>
        <v>0</v>
      </c>
      <c r="L142" s="7"/>
      <c r="M142" s="15"/>
      <c r="N142" s="7"/>
      <c r="O142" s="49"/>
      <c r="P142" s="71"/>
      <c r="R142" s="78" t="s">
        <v>92</v>
      </c>
      <c r="S142" s="1"/>
      <c r="T142" s="12"/>
      <c r="U142" s="13"/>
      <c r="V142" s="14"/>
      <c r="W142" s="93">
        <f>T142*U142</f>
        <v>0</v>
      </c>
      <c r="X142" s="7"/>
      <c r="Y142" s="15"/>
      <c r="Z142" s="7"/>
      <c r="AA142" s="49"/>
      <c r="AB142" s="71"/>
      <c r="AD142" s="78" t="s">
        <v>92</v>
      </c>
      <c r="AE142" s="1"/>
      <c r="AF142" s="12"/>
      <c r="AG142" s="13"/>
      <c r="AH142" s="14"/>
      <c r="AI142" s="93">
        <f>AF142*AG142</f>
        <v>0</v>
      </c>
      <c r="AJ142" s="7"/>
      <c r="AK142" s="15"/>
      <c r="AL142" s="7"/>
      <c r="AM142" s="49"/>
      <c r="AN142" s="71"/>
      <c r="AO142"/>
      <c r="AP142" s="78" t="s">
        <v>92</v>
      </c>
      <c r="AQ142" s="1"/>
      <c r="AR142" s="12"/>
      <c r="AS142" s="13"/>
      <c r="AT142" s="14"/>
      <c r="AU142" s="93">
        <f>AR142*AS142</f>
        <v>0</v>
      </c>
      <c r="AV142" s="7"/>
      <c r="AW142" s="15"/>
      <c r="AX142" s="7"/>
      <c r="AY142" s="49"/>
      <c r="AZ142" s="71"/>
    </row>
    <row r="143" spans="3:52" s="2" customFormat="1" x14ac:dyDescent="0.2">
      <c r="C143" s="65" t="str">
        <f>'Begroting Totale Project'!C141</f>
        <v>Activiteit 6.4, inzet eigen uren</v>
      </c>
      <c r="D143" s="109">
        <f t="shared" si="15"/>
        <v>0</v>
      </c>
      <c r="F143" s="78" t="s">
        <v>93</v>
      </c>
      <c r="G143" s="1"/>
      <c r="H143" s="12"/>
      <c r="I143" s="13"/>
      <c r="J143" s="4"/>
      <c r="K143" s="93">
        <f>H143*I143</f>
        <v>0</v>
      </c>
      <c r="L143" s="7"/>
      <c r="M143" s="15"/>
      <c r="N143" s="7"/>
      <c r="O143" s="49"/>
      <c r="P143" s="71"/>
      <c r="R143" s="78" t="s">
        <v>93</v>
      </c>
      <c r="S143" s="1"/>
      <c r="T143" s="12"/>
      <c r="U143" s="13"/>
      <c r="V143" s="4"/>
      <c r="W143" s="93">
        <f>T143*U143</f>
        <v>0</v>
      </c>
      <c r="X143" s="7"/>
      <c r="Y143" s="15"/>
      <c r="Z143" s="7"/>
      <c r="AA143" s="49"/>
      <c r="AB143" s="71"/>
      <c r="AD143" s="78" t="s">
        <v>93</v>
      </c>
      <c r="AE143" s="1"/>
      <c r="AF143" s="12"/>
      <c r="AG143" s="13"/>
      <c r="AH143" s="4"/>
      <c r="AI143" s="93">
        <f>AF143*AG143</f>
        <v>0</v>
      </c>
      <c r="AJ143" s="7"/>
      <c r="AK143" s="15"/>
      <c r="AL143" s="7"/>
      <c r="AM143" s="49"/>
      <c r="AN143" s="71"/>
      <c r="AO143"/>
      <c r="AP143" s="78" t="s">
        <v>93</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x14ac:dyDescent="0.2">
      <c r="C147" s="65" t="str">
        <f>'Begroting Totale Project'!C145</f>
        <v>Activiteit 6.1, inhuur</v>
      </c>
      <c r="D147" s="109">
        <f>K147+W147+AI147+AU147</f>
        <v>0</v>
      </c>
      <c r="F147" s="78" t="s">
        <v>159</v>
      </c>
      <c r="G147" s="1"/>
      <c r="H147" s="1"/>
      <c r="I147" s="94"/>
      <c r="J147" s="4"/>
      <c r="K147" s="93">
        <f>H147*I147</f>
        <v>0</v>
      </c>
      <c r="L147" s="7"/>
      <c r="M147" s="15"/>
      <c r="N147" s="7"/>
      <c r="O147" s="49"/>
      <c r="P147" s="71"/>
      <c r="R147" s="78" t="s">
        <v>159</v>
      </c>
      <c r="S147" s="1"/>
      <c r="T147" s="1"/>
      <c r="U147" s="94"/>
      <c r="V147" s="4"/>
      <c r="W147" s="93">
        <f>T147*U147</f>
        <v>0</v>
      </c>
      <c r="X147" s="7"/>
      <c r="Y147" s="15"/>
      <c r="Z147" s="7"/>
      <c r="AA147" s="49"/>
      <c r="AB147" s="71"/>
      <c r="AD147" s="78" t="s">
        <v>159</v>
      </c>
      <c r="AE147" s="1"/>
      <c r="AF147" s="1"/>
      <c r="AG147" s="94"/>
      <c r="AH147" s="4"/>
      <c r="AI147" s="93">
        <f>AF147*AG147</f>
        <v>0</v>
      </c>
      <c r="AJ147" s="7"/>
      <c r="AK147" s="15"/>
      <c r="AL147" s="7"/>
      <c r="AM147" s="49"/>
      <c r="AN147" s="71"/>
      <c r="AO147"/>
      <c r="AP147" s="78" t="s">
        <v>159</v>
      </c>
      <c r="AQ147" s="1"/>
      <c r="AR147" s="1"/>
      <c r="AS147" s="94"/>
      <c r="AT147" s="4"/>
      <c r="AU147" s="93">
        <f>AR147*AS147</f>
        <v>0</v>
      </c>
      <c r="AV147" s="7"/>
      <c r="AW147" s="15"/>
      <c r="AX147" s="7"/>
      <c r="AY147" s="49"/>
      <c r="AZ147" s="71"/>
    </row>
    <row r="148" spans="3:52" s="2" customFormat="1" x14ac:dyDescent="0.2">
      <c r="C148" s="65" t="str">
        <f>'Begroting Totale Project'!C146</f>
        <v>Activiteit 6.2, inhuur</v>
      </c>
      <c r="D148" s="109">
        <f t="shared" ref="D148:D150" si="16">K148+W148+AI148+AU148</f>
        <v>0</v>
      </c>
      <c r="F148" s="78" t="s">
        <v>160</v>
      </c>
      <c r="G148" s="1"/>
      <c r="H148" s="1"/>
      <c r="I148" s="94"/>
      <c r="J148" s="4"/>
      <c r="K148" s="93">
        <f>H148*I148</f>
        <v>0</v>
      </c>
      <c r="L148" s="7"/>
      <c r="M148" s="15"/>
      <c r="N148" s="7"/>
      <c r="O148" s="49"/>
      <c r="P148" s="71"/>
      <c r="R148" s="78" t="s">
        <v>160</v>
      </c>
      <c r="S148" s="1"/>
      <c r="T148" s="1"/>
      <c r="U148" s="94"/>
      <c r="V148" s="4"/>
      <c r="W148" s="93">
        <f>T148*U148</f>
        <v>0</v>
      </c>
      <c r="X148" s="7"/>
      <c r="Y148" s="15"/>
      <c r="Z148" s="7"/>
      <c r="AA148" s="49"/>
      <c r="AB148" s="71"/>
      <c r="AD148" s="78" t="s">
        <v>160</v>
      </c>
      <c r="AE148" s="1"/>
      <c r="AF148" s="1"/>
      <c r="AG148" s="94"/>
      <c r="AH148" s="4"/>
      <c r="AI148" s="93">
        <f>AF148*AG148</f>
        <v>0</v>
      </c>
      <c r="AJ148" s="7"/>
      <c r="AK148" s="15"/>
      <c r="AL148" s="7"/>
      <c r="AM148" s="49"/>
      <c r="AN148" s="71"/>
      <c r="AO148"/>
      <c r="AP148" s="78" t="s">
        <v>160</v>
      </c>
      <c r="AQ148" s="1"/>
      <c r="AR148" s="1"/>
      <c r="AS148" s="94"/>
      <c r="AT148" s="4"/>
      <c r="AU148" s="93">
        <f>AR148*AS148</f>
        <v>0</v>
      </c>
      <c r="AV148" s="7"/>
      <c r="AW148" s="15"/>
      <c r="AX148" s="7"/>
      <c r="AY148" s="49"/>
      <c r="AZ148" s="71"/>
    </row>
    <row r="149" spans="3:52" s="2" customFormat="1" x14ac:dyDescent="0.2">
      <c r="C149" s="65" t="str">
        <f>'Begroting Totale Project'!C147</f>
        <v>Activiteit 6.3, inhuur</v>
      </c>
      <c r="D149" s="109">
        <f t="shared" si="16"/>
        <v>0</v>
      </c>
      <c r="F149" s="78" t="s">
        <v>161</v>
      </c>
      <c r="G149" s="1"/>
      <c r="H149" s="1"/>
      <c r="I149" s="94"/>
      <c r="J149" s="4"/>
      <c r="K149" s="93">
        <f>H149*I149</f>
        <v>0</v>
      </c>
      <c r="L149" s="7"/>
      <c r="M149" s="15"/>
      <c r="N149" s="7"/>
      <c r="O149" s="49"/>
      <c r="P149" s="71"/>
      <c r="R149" s="78" t="s">
        <v>161</v>
      </c>
      <c r="S149" s="1"/>
      <c r="T149" s="1"/>
      <c r="U149" s="94"/>
      <c r="V149" s="4"/>
      <c r="W149" s="93">
        <f>T149*U149</f>
        <v>0</v>
      </c>
      <c r="X149" s="7"/>
      <c r="Y149" s="15"/>
      <c r="Z149" s="7"/>
      <c r="AA149" s="49"/>
      <c r="AB149" s="71"/>
      <c r="AD149" s="78" t="s">
        <v>161</v>
      </c>
      <c r="AE149" s="1"/>
      <c r="AF149" s="1"/>
      <c r="AG149" s="94"/>
      <c r="AH149" s="4"/>
      <c r="AI149" s="93">
        <f>AF149*AG149</f>
        <v>0</v>
      </c>
      <c r="AJ149" s="7"/>
      <c r="AK149" s="15"/>
      <c r="AL149" s="7"/>
      <c r="AM149" s="49"/>
      <c r="AN149" s="71"/>
      <c r="AO149"/>
      <c r="AP149" s="78" t="s">
        <v>161</v>
      </c>
      <c r="AQ149" s="1"/>
      <c r="AR149" s="1"/>
      <c r="AS149" s="94"/>
      <c r="AT149" s="4"/>
      <c r="AU149" s="93">
        <f>AR149*AS149</f>
        <v>0</v>
      </c>
      <c r="AV149" s="7"/>
      <c r="AW149" s="15"/>
      <c r="AX149" s="7"/>
      <c r="AY149" s="49"/>
      <c r="AZ149" s="71"/>
    </row>
    <row r="150" spans="3:52" s="2" customFormat="1" x14ac:dyDescent="0.2">
      <c r="C150" s="65" t="str">
        <f>'Begroting Totale Project'!C148</f>
        <v>Activiteit 6.4, inhuur</v>
      </c>
      <c r="D150" s="109">
        <f t="shared" si="16"/>
        <v>0</v>
      </c>
      <c r="F150" s="78" t="s">
        <v>162</v>
      </c>
      <c r="G150" s="1"/>
      <c r="H150" s="1"/>
      <c r="I150" s="94"/>
      <c r="J150" s="4"/>
      <c r="K150" s="93">
        <f>H150*I150</f>
        <v>0</v>
      </c>
      <c r="L150" s="7"/>
      <c r="M150" s="15"/>
      <c r="N150" s="7"/>
      <c r="O150" s="49"/>
      <c r="P150" s="71"/>
      <c r="R150" s="78" t="s">
        <v>162</v>
      </c>
      <c r="S150" s="1"/>
      <c r="T150" s="1"/>
      <c r="U150" s="94"/>
      <c r="V150" s="4"/>
      <c r="W150" s="93">
        <f>T150*U150</f>
        <v>0</v>
      </c>
      <c r="X150" s="7"/>
      <c r="Y150" s="15"/>
      <c r="Z150" s="7"/>
      <c r="AA150" s="49"/>
      <c r="AB150" s="71"/>
      <c r="AD150" s="78" t="s">
        <v>162</v>
      </c>
      <c r="AE150" s="1"/>
      <c r="AF150" s="1"/>
      <c r="AG150" s="94"/>
      <c r="AH150" s="4"/>
      <c r="AI150" s="93">
        <f>AF150*AG150</f>
        <v>0</v>
      </c>
      <c r="AJ150" s="7"/>
      <c r="AK150" s="15"/>
      <c r="AL150" s="7"/>
      <c r="AM150" s="49"/>
      <c r="AN150" s="71"/>
      <c r="AO150"/>
      <c r="AP150" s="78" t="s">
        <v>162</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x14ac:dyDescent="0.2">
      <c r="C154" s="65" t="str">
        <f>'Begroting Totale Project'!C152</f>
        <v>Activiteit 6.1, kosten</v>
      </c>
      <c r="D154" s="109">
        <f>K154+W154+AI154+AU154</f>
        <v>0</v>
      </c>
      <c r="F154" s="140" t="s">
        <v>206</v>
      </c>
      <c r="G154" s="1"/>
      <c r="H154" s="12"/>
      <c r="I154" s="13"/>
      <c r="J154" s="14"/>
      <c r="K154" s="93">
        <f>H154*I154</f>
        <v>0</v>
      </c>
      <c r="L154" s="7"/>
      <c r="M154" s="15"/>
      <c r="N154" s="7"/>
      <c r="O154" s="49"/>
      <c r="P154" s="71"/>
      <c r="R154" s="140" t="s">
        <v>206</v>
      </c>
      <c r="S154" s="1"/>
      <c r="T154" s="12"/>
      <c r="U154" s="13"/>
      <c r="V154" s="14"/>
      <c r="W154" s="93">
        <f>T154*U154</f>
        <v>0</v>
      </c>
      <c r="X154" s="7"/>
      <c r="Y154" s="15"/>
      <c r="Z154" s="7"/>
      <c r="AA154" s="49"/>
      <c r="AB154" s="71"/>
      <c r="AD154" s="140" t="s">
        <v>206</v>
      </c>
      <c r="AE154" s="1"/>
      <c r="AF154" s="12"/>
      <c r="AG154" s="13"/>
      <c r="AH154" s="14"/>
      <c r="AI154" s="93">
        <f>AF154*AG154</f>
        <v>0</v>
      </c>
      <c r="AJ154" s="7"/>
      <c r="AK154" s="15"/>
      <c r="AL154" s="7"/>
      <c r="AM154" s="49"/>
      <c r="AN154" s="71"/>
      <c r="AO154"/>
      <c r="AP154" s="140" t="s">
        <v>206</v>
      </c>
      <c r="AQ154" s="1"/>
      <c r="AR154" s="12"/>
      <c r="AS154" s="13"/>
      <c r="AT154" s="14"/>
      <c r="AU154" s="93">
        <f>AR154*AS154</f>
        <v>0</v>
      </c>
      <c r="AV154" s="7"/>
      <c r="AW154" s="15"/>
      <c r="AX154" s="7"/>
      <c r="AY154" s="49"/>
      <c r="AZ154" s="71"/>
    </row>
    <row r="155" spans="3:52" s="2" customFormat="1" x14ac:dyDescent="0.2">
      <c r="C155" s="65" t="str">
        <f>'Begroting Totale Project'!C153</f>
        <v>Activiteit 6.2, kosten</v>
      </c>
      <c r="D155" s="109">
        <f t="shared" ref="D155:D157" si="17">K155+W155+AI155+AU155</f>
        <v>0</v>
      </c>
      <c r="F155" s="140" t="s">
        <v>207</v>
      </c>
      <c r="G155" s="1"/>
      <c r="H155" s="12"/>
      <c r="I155" s="13"/>
      <c r="J155" s="14"/>
      <c r="K155" s="93">
        <f>H155*I155</f>
        <v>0</v>
      </c>
      <c r="L155" s="7"/>
      <c r="M155" s="15"/>
      <c r="N155" s="7"/>
      <c r="O155" s="49"/>
      <c r="P155" s="71"/>
      <c r="R155" s="140" t="s">
        <v>207</v>
      </c>
      <c r="S155" s="1"/>
      <c r="T155" s="12"/>
      <c r="U155" s="13"/>
      <c r="V155" s="14"/>
      <c r="W155" s="93">
        <f>T155*U155</f>
        <v>0</v>
      </c>
      <c r="X155" s="7"/>
      <c r="Y155" s="15"/>
      <c r="Z155" s="7"/>
      <c r="AA155" s="49"/>
      <c r="AB155" s="71"/>
      <c r="AD155" s="140" t="s">
        <v>207</v>
      </c>
      <c r="AE155" s="1"/>
      <c r="AF155" s="12"/>
      <c r="AG155" s="13"/>
      <c r="AH155" s="14"/>
      <c r="AI155" s="93">
        <f>AF155*AG155</f>
        <v>0</v>
      </c>
      <c r="AJ155" s="7"/>
      <c r="AK155" s="15"/>
      <c r="AL155" s="7"/>
      <c r="AM155" s="49"/>
      <c r="AN155" s="71"/>
      <c r="AO155"/>
      <c r="AP155" s="140" t="s">
        <v>207</v>
      </c>
      <c r="AQ155" s="1"/>
      <c r="AR155" s="12"/>
      <c r="AS155" s="13"/>
      <c r="AT155" s="14"/>
      <c r="AU155" s="93">
        <f>AR155*AS155</f>
        <v>0</v>
      </c>
      <c r="AV155" s="7"/>
      <c r="AW155" s="15"/>
      <c r="AX155" s="7"/>
      <c r="AY155" s="49"/>
      <c r="AZ155" s="71"/>
    </row>
    <row r="156" spans="3:52" s="2" customFormat="1" x14ac:dyDescent="0.2">
      <c r="C156" s="65" t="str">
        <f>'Begroting Totale Project'!C154</f>
        <v>Activiteit 6.3, kosten</v>
      </c>
      <c r="D156" s="109">
        <f t="shared" si="17"/>
        <v>0</v>
      </c>
      <c r="F156" s="140" t="s">
        <v>236</v>
      </c>
      <c r="G156" s="1"/>
      <c r="H156" s="12"/>
      <c r="I156" s="13"/>
      <c r="J156" s="14"/>
      <c r="K156" s="93">
        <f>H156*I156</f>
        <v>0</v>
      </c>
      <c r="L156" s="7"/>
      <c r="M156" s="15"/>
      <c r="N156" s="7"/>
      <c r="O156" s="49"/>
      <c r="P156" s="71"/>
      <c r="R156" s="140" t="s">
        <v>236</v>
      </c>
      <c r="S156" s="1"/>
      <c r="T156" s="12"/>
      <c r="U156" s="13"/>
      <c r="V156" s="14"/>
      <c r="W156" s="93">
        <f>T156*U156</f>
        <v>0</v>
      </c>
      <c r="X156" s="7"/>
      <c r="Y156" s="15"/>
      <c r="Z156" s="7"/>
      <c r="AA156" s="49"/>
      <c r="AB156" s="71"/>
      <c r="AD156" s="140" t="s">
        <v>236</v>
      </c>
      <c r="AE156" s="1"/>
      <c r="AF156" s="12"/>
      <c r="AG156" s="13"/>
      <c r="AH156" s="14"/>
      <c r="AI156" s="93">
        <f>AF156*AG156</f>
        <v>0</v>
      </c>
      <c r="AJ156" s="7"/>
      <c r="AK156" s="15"/>
      <c r="AL156" s="7"/>
      <c r="AM156" s="49"/>
      <c r="AN156" s="71"/>
      <c r="AO156"/>
      <c r="AP156" s="140" t="s">
        <v>236</v>
      </c>
      <c r="AQ156" s="1"/>
      <c r="AR156" s="12"/>
      <c r="AS156" s="13"/>
      <c r="AT156" s="14"/>
      <c r="AU156" s="93">
        <f>AR156*AS156</f>
        <v>0</v>
      </c>
      <c r="AV156" s="7"/>
      <c r="AW156" s="15"/>
      <c r="AX156" s="7"/>
      <c r="AY156" s="49"/>
      <c r="AZ156" s="71"/>
    </row>
    <row r="157" spans="3:52" s="2" customFormat="1" x14ac:dyDescent="0.2">
      <c r="C157" s="65" t="str">
        <f>'Begroting Totale Project'!C155</f>
        <v>Activiteit 6.4, kosten</v>
      </c>
      <c r="D157" s="109">
        <f t="shared" si="17"/>
        <v>0</v>
      </c>
      <c r="F157" s="140" t="s">
        <v>237</v>
      </c>
      <c r="G157" s="1"/>
      <c r="H157" s="12"/>
      <c r="I157" s="13"/>
      <c r="J157" s="14"/>
      <c r="K157" s="93">
        <f>H157*I157</f>
        <v>0</v>
      </c>
      <c r="L157" s="7"/>
      <c r="M157" s="15"/>
      <c r="N157" s="7"/>
      <c r="O157" s="49"/>
      <c r="P157" s="71"/>
      <c r="R157" s="140" t="s">
        <v>237</v>
      </c>
      <c r="S157" s="1"/>
      <c r="T157" s="12"/>
      <c r="U157" s="13"/>
      <c r="V157" s="14"/>
      <c r="W157" s="93">
        <f>T157*U157</f>
        <v>0</v>
      </c>
      <c r="X157" s="7"/>
      <c r="Y157" s="15"/>
      <c r="Z157" s="7"/>
      <c r="AA157" s="49"/>
      <c r="AB157" s="71"/>
      <c r="AD157" s="140" t="s">
        <v>237</v>
      </c>
      <c r="AE157" s="1"/>
      <c r="AF157" s="12"/>
      <c r="AG157" s="13"/>
      <c r="AH157" s="14"/>
      <c r="AI157" s="93">
        <f>AF157*AG157</f>
        <v>0</v>
      </c>
      <c r="AJ157" s="7"/>
      <c r="AK157" s="15"/>
      <c r="AL157" s="7"/>
      <c r="AM157" s="49"/>
      <c r="AN157" s="71"/>
      <c r="AO157"/>
      <c r="AP157" s="140" t="s">
        <v>237</v>
      </c>
      <c r="AQ157" s="1"/>
      <c r="AR157" s="12"/>
      <c r="AS157" s="13"/>
      <c r="AT157" s="14"/>
      <c r="AU157" s="93">
        <f>AR157*AS157</f>
        <v>0</v>
      </c>
      <c r="AV157" s="7"/>
      <c r="AW157" s="15"/>
      <c r="AX157" s="7"/>
      <c r="AY157" s="49"/>
      <c r="AZ157" s="71"/>
    </row>
    <row r="158" spans="3:52" s="2" customFormat="1"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
        <v>86</v>
      </c>
      <c r="G164" s="79"/>
      <c r="H164" s="79"/>
      <c r="I164" s="79"/>
      <c r="J164" s="69"/>
      <c r="K164" s="79"/>
      <c r="L164" s="80"/>
      <c r="M164" s="79"/>
      <c r="N164" s="80"/>
      <c r="O164" s="81"/>
      <c r="P164" s="70"/>
      <c r="R164" s="76" t="s">
        <v>86</v>
      </c>
      <c r="S164" s="79"/>
      <c r="T164" s="79"/>
      <c r="U164" s="79"/>
      <c r="V164" s="69"/>
      <c r="W164" s="79"/>
      <c r="X164" s="80"/>
      <c r="Y164" s="79"/>
      <c r="Z164" s="80"/>
      <c r="AA164" s="81"/>
      <c r="AB164" s="70"/>
      <c r="AD164" s="76" t="s">
        <v>86</v>
      </c>
      <c r="AE164" s="79"/>
      <c r="AF164" s="79"/>
      <c r="AG164" s="79"/>
      <c r="AH164" s="69"/>
      <c r="AI164" s="79"/>
      <c r="AJ164" s="80"/>
      <c r="AK164" s="79"/>
      <c r="AL164" s="80"/>
      <c r="AM164" s="81"/>
      <c r="AN164" s="70"/>
      <c r="AO164"/>
      <c r="AP164" s="76" t="s">
        <v>86</v>
      </c>
      <c r="AQ164" s="79"/>
      <c r="AR164" s="79"/>
      <c r="AS164" s="79"/>
      <c r="AT164" s="69"/>
      <c r="AU164" s="79"/>
      <c r="AV164" s="80"/>
      <c r="AW164" s="79"/>
      <c r="AX164" s="80"/>
      <c r="AY164" s="81"/>
      <c r="AZ164" s="70"/>
    </row>
    <row r="165" spans="3:52" s="2" customFormat="1"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x14ac:dyDescent="0.2">
      <c r="C166" s="65" t="str">
        <f>'Begroting Totale Project'!C164</f>
        <v>Activiteit 7.1, inzet eigen uren</v>
      </c>
      <c r="D166" s="109">
        <f>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x14ac:dyDescent="0.2">
      <c r="C167" s="65" t="str">
        <f>'Begroting Totale Project'!C165</f>
        <v>Activiteit 7.2, inzet eigen uren</v>
      </c>
      <c r="D167" s="109">
        <f t="shared" ref="D167:D169" si="18">K167+W167+AI167+AU167</f>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x14ac:dyDescent="0.2">
      <c r="C168" s="65" t="str">
        <f>'Begroting Totale Project'!C166</f>
        <v>Activiteit 7.3, inzet eigen uren</v>
      </c>
      <c r="D168" s="109">
        <f t="shared" si="18"/>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x14ac:dyDescent="0.2">
      <c r="C169" s="65" t="str">
        <f>'Begroting Totale Project'!C167</f>
        <v>Activiteit 7.4, inzet eigen uren</v>
      </c>
      <c r="D169" s="109">
        <f t="shared" si="18"/>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x14ac:dyDescent="0.2">
      <c r="C173" s="65" t="str">
        <f>'Begroting Totale Project'!C171</f>
        <v>Activiteit 7.1, inhuur</v>
      </c>
      <c r="D173" s="109">
        <f>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x14ac:dyDescent="0.2">
      <c r="C174" s="65" t="str">
        <f>'Begroting Totale Project'!C172</f>
        <v>Activiteit 7.2, inhuur</v>
      </c>
      <c r="D174" s="109">
        <f t="shared" ref="D174:D176" si="19">K174+W174+AI174+AU174</f>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x14ac:dyDescent="0.2">
      <c r="C175" s="65" t="str">
        <f>'Begroting Totale Project'!C173</f>
        <v>Activiteit 7.3, inhuur</v>
      </c>
      <c r="D175" s="109">
        <f t="shared" si="19"/>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x14ac:dyDescent="0.2">
      <c r="C176" s="65" t="str">
        <f>'Begroting Totale Project'!C174</f>
        <v>Activiteit 7.4, inhuur</v>
      </c>
      <c r="D176" s="109">
        <f t="shared" si="19"/>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x14ac:dyDescent="0.2">
      <c r="C180" s="65" t="str">
        <f>'Begroting Totale Project'!C178</f>
        <v>Activiteit 7.1, kosten</v>
      </c>
      <c r="D180" s="109">
        <f>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x14ac:dyDescent="0.2">
      <c r="C181" s="65" t="str">
        <f>'Begroting Totale Project'!C179</f>
        <v>Activiteit 7.2, kosten</v>
      </c>
      <c r="D181" s="109">
        <f t="shared" ref="D181:D183" si="20">K181+W181+AI181+AU181</f>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x14ac:dyDescent="0.2">
      <c r="C182" s="65" t="str">
        <f>'Begroting Totale Project'!C180</f>
        <v>Activiteit 7.3, kosten</v>
      </c>
      <c r="D182" s="109">
        <f t="shared" si="20"/>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x14ac:dyDescent="0.2">
      <c r="C183" s="65" t="str">
        <f>'Begroting Totale Project'!C181</f>
        <v>Activiteit 7.4, kosten</v>
      </c>
      <c r="D183" s="109">
        <f t="shared" si="20"/>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
        <v>87</v>
      </c>
      <c r="G190" s="79"/>
      <c r="H190" s="79"/>
      <c r="I190" s="79"/>
      <c r="J190" s="69"/>
      <c r="K190" s="79"/>
      <c r="L190" s="80"/>
      <c r="M190" s="79"/>
      <c r="N190" s="80"/>
      <c r="O190" s="81"/>
      <c r="P190" s="70"/>
      <c r="R190" s="76" t="s">
        <v>87</v>
      </c>
      <c r="S190" s="79"/>
      <c r="T190" s="79"/>
      <c r="U190" s="79"/>
      <c r="V190" s="69"/>
      <c r="W190" s="79"/>
      <c r="X190" s="80"/>
      <c r="Y190" s="79"/>
      <c r="Z190" s="80"/>
      <c r="AA190" s="81"/>
      <c r="AB190" s="70"/>
      <c r="AD190" s="76" t="s">
        <v>87</v>
      </c>
      <c r="AE190" s="79"/>
      <c r="AF190" s="79"/>
      <c r="AG190" s="79"/>
      <c r="AH190" s="69"/>
      <c r="AI190" s="79"/>
      <c r="AJ190" s="80"/>
      <c r="AK190" s="79"/>
      <c r="AL190" s="80"/>
      <c r="AM190" s="81"/>
      <c r="AN190" s="70"/>
      <c r="AO190"/>
      <c r="AP190" s="76" t="s">
        <v>87</v>
      </c>
      <c r="AQ190" s="79"/>
      <c r="AR190" s="79"/>
      <c r="AS190" s="79"/>
      <c r="AT190" s="69"/>
      <c r="AU190" s="79"/>
      <c r="AV190" s="80"/>
      <c r="AW190" s="79"/>
      <c r="AX190" s="80"/>
      <c r="AY190" s="81"/>
      <c r="AZ190" s="70"/>
    </row>
    <row r="191" spans="3:52" s="2" customFormat="1"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x14ac:dyDescent="0.2">
      <c r="C192" s="65" t="str">
        <f>'Begroting Totale Project'!C190</f>
        <v>Activiteit 8.1, inzet eigen uren</v>
      </c>
      <c r="D192" s="109">
        <f>K192+W192+AI192+AU192</f>
        <v>0</v>
      </c>
      <c r="F192" s="78" t="s">
        <v>98</v>
      </c>
      <c r="G192" s="1"/>
      <c r="H192" s="12"/>
      <c r="I192" s="13"/>
      <c r="J192" s="14"/>
      <c r="K192" s="93">
        <f>H192*I192</f>
        <v>0</v>
      </c>
      <c r="L192" s="7"/>
      <c r="M192" s="15"/>
      <c r="N192" s="7"/>
      <c r="O192" s="49"/>
      <c r="P192" s="71"/>
      <c r="R192" s="78" t="s">
        <v>98</v>
      </c>
      <c r="S192" s="1"/>
      <c r="T192" s="12"/>
      <c r="U192" s="13"/>
      <c r="V192" s="14"/>
      <c r="W192" s="93">
        <f>T192*U192</f>
        <v>0</v>
      </c>
      <c r="X192" s="7"/>
      <c r="Y192" s="15"/>
      <c r="Z192" s="7"/>
      <c r="AA192" s="49"/>
      <c r="AB192" s="71"/>
      <c r="AD192" s="78" t="s">
        <v>98</v>
      </c>
      <c r="AE192" s="1"/>
      <c r="AF192" s="12"/>
      <c r="AG192" s="13"/>
      <c r="AH192" s="14"/>
      <c r="AI192" s="93">
        <f>AF192*AG192</f>
        <v>0</v>
      </c>
      <c r="AJ192" s="7"/>
      <c r="AK192" s="15"/>
      <c r="AL192" s="7"/>
      <c r="AM192" s="49"/>
      <c r="AN192" s="71"/>
      <c r="AO192"/>
      <c r="AP192" s="78" t="s">
        <v>98</v>
      </c>
      <c r="AQ192" s="1"/>
      <c r="AR192" s="12"/>
      <c r="AS192" s="13"/>
      <c r="AT192" s="14"/>
      <c r="AU192" s="93">
        <f>AR192*AS192</f>
        <v>0</v>
      </c>
      <c r="AV192" s="7"/>
      <c r="AW192" s="15"/>
      <c r="AX192" s="7"/>
      <c r="AY192" s="49"/>
      <c r="AZ192" s="71"/>
    </row>
    <row r="193" spans="3:52" s="2" customFormat="1" x14ac:dyDescent="0.2">
      <c r="C193" s="65" t="str">
        <f>'Begroting Totale Project'!C191</f>
        <v>Activiteit 8.2, inzet eigen uren</v>
      </c>
      <c r="D193" s="109">
        <f t="shared" ref="D193:D195" si="21">K193+W193+AI193+AU193</f>
        <v>0</v>
      </c>
      <c r="F193" s="78" t="s">
        <v>99</v>
      </c>
      <c r="G193" s="1"/>
      <c r="H193" s="12"/>
      <c r="I193" s="13"/>
      <c r="J193" s="14"/>
      <c r="K193" s="93">
        <f>H193*I193</f>
        <v>0</v>
      </c>
      <c r="L193" s="7"/>
      <c r="M193" s="15"/>
      <c r="N193" s="7"/>
      <c r="O193" s="49"/>
      <c r="P193" s="71"/>
      <c r="R193" s="78" t="s">
        <v>99</v>
      </c>
      <c r="S193" s="1"/>
      <c r="T193" s="12"/>
      <c r="U193" s="13"/>
      <c r="V193" s="14"/>
      <c r="W193" s="93">
        <f>T193*U193</f>
        <v>0</v>
      </c>
      <c r="X193" s="7"/>
      <c r="Y193" s="15"/>
      <c r="Z193" s="7"/>
      <c r="AA193" s="49"/>
      <c r="AB193" s="71"/>
      <c r="AD193" s="78" t="s">
        <v>99</v>
      </c>
      <c r="AE193" s="1"/>
      <c r="AF193" s="12"/>
      <c r="AG193" s="13"/>
      <c r="AH193" s="14"/>
      <c r="AI193" s="93">
        <f>AF193*AG193</f>
        <v>0</v>
      </c>
      <c r="AJ193" s="7"/>
      <c r="AK193" s="15"/>
      <c r="AL193" s="7"/>
      <c r="AM193" s="49"/>
      <c r="AN193" s="71"/>
      <c r="AO193"/>
      <c r="AP193" s="78" t="s">
        <v>99</v>
      </c>
      <c r="AQ193" s="1"/>
      <c r="AR193" s="12"/>
      <c r="AS193" s="13"/>
      <c r="AT193" s="14"/>
      <c r="AU193" s="93">
        <f>AR193*AS193</f>
        <v>0</v>
      </c>
      <c r="AV193" s="7"/>
      <c r="AW193" s="15"/>
      <c r="AX193" s="7"/>
      <c r="AY193" s="49"/>
      <c r="AZ193" s="71"/>
    </row>
    <row r="194" spans="3:52" s="2" customFormat="1" x14ac:dyDescent="0.2">
      <c r="C194" s="65" t="str">
        <f>'Begroting Totale Project'!C192</f>
        <v>Activiteit 8.3, inzet eigen uren</v>
      </c>
      <c r="D194" s="109">
        <f t="shared" si="21"/>
        <v>0</v>
      </c>
      <c r="F194" s="78" t="s">
        <v>100</v>
      </c>
      <c r="G194" s="1"/>
      <c r="H194" s="12"/>
      <c r="I194" s="13"/>
      <c r="J194" s="14"/>
      <c r="K194" s="93">
        <f>H194*I194</f>
        <v>0</v>
      </c>
      <c r="L194" s="7"/>
      <c r="M194" s="15"/>
      <c r="N194" s="7"/>
      <c r="O194" s="49"/>
      <c r="P194" s="71"/>
      <c r="R194" s="78" t="s">
        <v>100</v>
      </c>
      <c r="S194" s="1"/>
      <c r="T194" s="12"/>
      <c r="U194" s="13"/>
      <c r="V194" s="14"/>
      <c r="W194" s="93">
        <f>T194*U194</f>
        <v>0</v>
      </c>
      <c r="X194" s="7"/>
      <c r="Y194" s="15"/>
      <c r="Z194" s="7"/>
      <c r="AA194" s="49"/>
      <c r="AB194" s="71"/>
      <c r="AD194" s="78" t="s">
        <v>100</v>
      </c>
      <c r="AE194" s="1"/>
      <c r="AF194" s="12"/>
      <c r="AG194" s="13"/>
      <c r="AH194" s="14"/>
      <c r="AI194" s="93">
        <f>AF194*AG194</f>
        <v>0</v>
      </c>
      <c r="AJ194" s="7"/>
      <c r="AK194" s="15"/>
      <c r="AL194" s="7"/>
      <c r="AM194" s="49"/>
      <c r="AN194" s="71"/>
      <c r="AO194"/>
      <c r="AP194" s="78" t="s">
        <v>100</v>
      </c>
      <c r="AQ194" s="1"/>
      <c r="AR194" s="12"/>
      <c r="AS194" s="13"/>
      <c r="AT194" s="14"/>
      <c r="AU194" s="93">
        <f>AR194*AS194</f>
        <v>0</v>
      </c>
      <c r="AV194" s="7"/>
      <c r="AW194" s="15"/>
      <c r="AX194" s="7"/>
      <c r="AY194" s="49"/>
      <c r="AZ194" s="71"/>
    </row>
    <row r="195" spans="3:52" s="2" customFormat="1" x14ac:dyDescent="0.2">
      <c r="C195" s="65" t="str">
        <f>'Begroting Totale Project'!C193</f>
        <v>Activiteit 8.4, inzet eigen uren</v>
      </c>
      <c r="D195" s="109">
        <f t="shared" si="21"/>
        <v>0</v>
      </c>
      <c r="F195" s="78" t="s">
        <v>101</v>
      </c>
      <c r="G195" s="1"/>
      <c r="H195" s="12"/>
      <c r="I195" s="13"/>
      <c r="J195" s="4"/>
      <c r="K195" s="93">
        <f>H195*I195</f>
        <v>0</v>
      </c>
      <c r="L195" s="7"/>
      <c r="M195" s="15"/>
      <c r="N195" s="7"/>
      <c r="O195" s="49"/>
      <c r="P195" s="71"/>
      <c r="R195" s="78" t="s">
        <v>101</v>
      </c>
      <c r="S195" s="1"/>
      <c r="T195" s="12"/>
      <c r="U195" s="13"/>
      <c r="V195" s="4"/>
      <c r="W195" s="93">
        <f>T195*U195</f>
        <v>0</v>
      </c>
      <c r="X195" s="7"/>
      <c r="Y195" s="15"/>
      <c r="Z195" s="7"/>
      <c r="AA195" s="49"/>
      <c r="AB195" s="71"/>
      <c r="AD195" s="78" t="s">
        <v>101</v>
      </c>
      <c r="AE195" s="1"/>
      <c r="AF195" s="12"/>
      <c r="AG195" s="13"/>
      <c r="AH195" s="4"/>
      <c r="AI195" s="93">
        <f>AF195*AG195</f>
        <v>0</v>
      </c>
      <c r="AJ195" s="7"/>
      <c r="AK195" s="15"/>
      <c r="AL195" s="7"/>
      <c r="AM195" s="49"/>
      <c r="AN195" s="71"/>
      <c r="AO195"/>
      <c r="AP195" s="78" t="s">
        <v>101</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x14ac:dyDescent="0.2">
      <c r="C199" s="65" t="str">
        <f>'Begroting Totale Project'!C197</f>
        <v>Activiteit 8.1, inhuur</v>
      </c>
      <c r="D199" s="109">
        <f>K199+W199+AI199+AU199</f>
        <v>0</v>
      </c>
      <c r="F199" s="78" t="s">
        <v>167</v>
      </c>
      <c r="G199" s="1"/>
      <c r="H199" s="1"/>
      <c r="I199" s="94"/>
      <c r="J199" s="4"/>
      <c r="K199" s="93">
        <f>H199*I199</f>
        <v>0</v>
      </c>
      <c r="L199" s="7"/>
      <c r="M199" s="15"/>
      <c r="N199" s="7"/>
      <c r="O199" s="49"/>
      <c r="P199" s="71"/>
      <c r="R199" s="78" t="s">
        <v>167</v>
      </c>
      <c r="S199" s="1"/>
      <c r="T199" s="1"/>
      <c r="U199" s="94"/>
      <c r="V199" s="4"/>
      <c r="W199" s="93">
        <f>T199*U199</f>
        <v>0</v>
      </c>
      <c r="X199" s="7"/>
      <c r="Y199" s="15"/>
      <c r="Z199" s="7"/>
      <c r="AA199" s="49"/>
      <c r="AB199" s="71"/>
      <c r="AD199" s="78" t="s">
        <v>167</v>
      </c>
      <c r="AE199" s="1"/>
      <c r="AF199" s="1"/>
      <c r="AG199" s="94"/>
      <c r="AH199" s="4"/>
      <c r="AI199" s="93">
        <f>AF199*AG199</f>
        <v>0</v>
      </c>
      <c r="AJ199" s="7"/>
      <c r="AK199" s="15"/>
      <c r="AL199" s="7"/>
      <c r="AM199" s="49"/>
      <c r="AN199" s="71"/>
      <c r="AO199"/>
      <c r="AP199" s="78" t="s">
        <v>167</v>
      </c>
      <c r="AQ199" s="1"/>
      <c r="AR199" s="1"/>
      <c r="AS199" s="94"/>
      <c r="AT199" s="4"/>
      <c r="AU199" s="93">
        <f>AR199*AS199</f>
        <v>0</v>
      </c>
      <c r="AV199" s="7"/>
      <c r="AW199" s="15"/>
      <c r="AX199" s="7"/>
      <c r="AY199" s="49"/>
      <c r="AZ199" s="71"/>
    </row>
    <row r="200" spans="3:52" s="2" customFormat="1" x14ac:dyDescent="0.2">
      <c r="C200" s="65" t="str">
        <f>'Begroting Totale Project'!C198</f>
        <v>Activiteit 8.2, inhuur</v>
      </c>
      <c r="D200" s="109">
        <f t="shared" ref="D200:D202" si="22">K200+W200+AI200+AU200</f>
        <v>0</v>
      </c>
      <c r="F200" s="78" t="s">
        <v>168</v>
      </c>
      <c r="G200" s="1"/>
      <c r="H200" s="1"/>
      <c r="I200" s="94"/>
      <c r="J200" s="4"/>
      <c r="K200" s="93">
        <f>H200*I200</f>
        <v>0</v>
      </c>
      <c r="L200" s="7"/>
      <c r="M200" s="15"/>
      <c r="N200" s="7"/>
      <c r="O200" s="49"/>
      <c r="P200" s="71"/>
      <c r="R200" s="78" t="s">
        <v>168</v>
      </c>
      <c r="S200" s="1"/>
      <c r="T200" s="1"/>
      <c r="U200" s="94"/>
      <c r="V200" s="4"/>
      <c r="W200" s="93">
        <f>T200*U200</f>
        <v>0</v>
      </c>
      <c r="X200" s="7"/>
      <c r="Y200" s="15"/>
      <c r="Z200" s="7"/>
      <c r="AA200" s="49"/>
      <c r="AB200" s="71"/>
      <c r="AD200" s="78" t="s">
        <v>168</v>
      </c>
      <c r="AE200" s="1"/>
      <c r="AF200" s="1"/>
      <c r="AG200" s="94"/>
      <c r="AH200" s="4"/>
      <c r="AI200" s="93">
        <f>AF200*AG200</f>
        <v>0</v>
      </c>
      <c r="AJ200" s="7"/>
      <c r="AK200" s="15"/>
      <c r="AL200" s="7"/>
      <c r="AM200" s="49"/>
      <c r="AN200" s="71"/>
      <c r="AO200"/>
      <c r="AP200" s="78" t="s">
        <v>168</v>
      </c>
      <c r="AQ200" s="1"/>
      <c r="AR200" s="1"/>
      <c r="AS200" s="94"/>
      <c r="AT200" s="4"/>
      <c r="AU200" s="93">
        <f>AR200*AS200</f>
        <v>0</v>
      </c>
      <c r="AV200" s="7"/>
      <c r="AW200" s="15"/>
      <c r="AX200" s="7"/>
      <c r="AY200" s="49"/>
      <c r="AZ200" s="71"/>
    </row>
    <row r="201" spans="3:52" s="2" customFormat="1" x14ac:dyDescent="0.2">
      <c r="C201" s="65" t="str">
        <f>'Begroting Totale Project'!C199</f>
        <v>Activiteit 8.3, inhuur</v>
      </c>
      <c r="D201" s="109">
        <f t="shared" si="22"/>
        <v>0</v>
      </c>
      <c r="F201" s="78" t="s">
        <v>169</v>
      </c>
      <c r="G201" s="1"/>
      <c r="H201" s="1"/>
      <c r="I201" s="94"/>
      <c r="J201" s="4"/>
      <c r="K201" s="93">
        <f>H201*I201</f>
        <v>0</v>
      </c>
      <c r="L201" s="7"/>
      <c r="M201" s="15"/>
      <c r="N201" s="7"/>
      <c r="O201" s="49"/>
      <c r="P201" s="71"/>
      <c r="R201" s="78" t="s">
        <v>169</v>
      </c>
      <c r="S201" s="1"/>
      <c r="T201" s="1"/>
      <c r="U201" s="94"/>
      <c r="V201" s="4"/>
      <c r="W201" s="93">
        <f>T201*U201</f>
        <v>0</v>
      </c>
      <c r="X201" s="7"/>
      <c r="Y201" s="15"/>
      <c r="Z201" s="7"/>
      <c r="AA201" s="49"/>
      <c r="AB201" s="71"/>
      <c r="AD201" s="78" t="s">
        <v>169</v>
      </c>
      <c r="AE201" s="1"/>
      <c r="AF201" s="1"/>
      <c r="AG201" s="94"/>
      <c r="AH201" s="4"/>
      <c r="AI201" s="93">
        <f>AF201*AG201</f>
        <v>0</v>
      </c>
      <c r="AJ201" s="7"/>
      <c r="AK201" s="15"/>
      <c r="AL201" s="7"/>
      <c r="AM201" s="49"/>
      <c r="AN201" s="71"/>
      <c r="AO201"/>
      <c r="AP201" s="78" t="s">
        <v>169</v>
      </c>
      <c r="AQ201" s="1"/>
      <c r="AR201" s="1"/>
      <c r="AS201" s="94"/>
      <c r="AT201" s="4"/>
      <c r="AU201" s="93">
        <f>AR201*AS201</f>
        <v>0</v>
      </c>
      <c r="AV201" s="7"/>
      <c r="AW201" s="15"/>
      <c r="AX201" s="7"/>
      <c r="AY201" s="49"/>
      <c r="AZ201" s="71"/>
    </row>
    <row r="202" spans="3:52" s="2" customFormat="1" x14ac:dyDescent="0.2">
      <c r="C202" s="65" t="str">
        <f>'Begroting Totale Project'!C200</f>
        <v>Activiteit 8.4, inhuur</v>
      </c>
      <c r="D202" s="109">
        <f t="shared" si="22"/>
        <v>0</v>
      </c>
      <c r="F202" s="78" t="s">
        <v>170</v>
      </c>
      <c r="G202" s="1"/>
      <c r="H202" s="1"/>
      <c r="I202" s="94"/>
      <c r="J202" s="4"/>
      <c r="K202" s="93">
        <f>H202*I202</f>
        <v>0</v>
      </c>
      <c r="L202" s="7"/>
      <c r="M202" s="15"/>
      <c r="N202" s="7"/>
      <c r="O202" s="49"/>
      <c r="P202" s="71"/>
      <c r="R202" s="78" t="s">
        <v>170</v>
      </c>
      <c r="S202" s="1"/>
      <c r="T202" s="1"/>
      <c r="U202" s="94"/>
      <c r="V202" s="4"/>
      <c r="W202" s="93">
        <f>T202*U202</f>
        <v>0</v>
      </c>
      <c r="X202" s="7"/>
      <c r="Y202" s="15"/>
      <c r="Z202" s="7"/>
      <c r="AA202" s="49"/>
      <c r="AB202" s="71"/>
      <c r="AD202" s="78" t="s">
        <v>170</v>
      </c>
      <c r="AE202" s="1"/>
      <c r="AF202" s="1"/>
      <c r="AG202" s="94"/>
      <c r="AH202" s="4"/>
      <c r="AI202" s="93">
        <f>AF202*AG202</f>
        <v>0</v>
      </c>
      <c r="AJ202" s="7"/>
      <c r="AK202" s="15"/>
      <c r="AL202" s="7"/>
      <c r="AM202" s="49"/>
      <c r="AN202" s="71"/>
      <c r="AO202"/>
      <c r="AP202" s="78" t="s">
        <v>170</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x14ac:dyDescent="0.2">
      <c r="C206" s="65" t="str">
        <f>'Begroting Totale Project'!C204</f>
        <v>Activiteit 8.1, kosten</v>
      </c>
      <c r="D206" s="109">
        <f>K206+W206+AI206+AU206</f>
        <v>0</v>
      </c>
      <c r="F206" s="140" t="s">
        <v>214</v>
      </c>
      <c r="G206" s="1"/>
      <c r="H206" s="12"/>
      <c r="I206" s="13"/>
      <c r="J206" s="14"/>
      <c r="K206" s="93">
        <f>H206*I206</f>
        <v>0</v>
      </c>
      <c r="L206" s="7"/>
      <c r="M206" s="15"/>
      <c r="N206" s="7"/>
      <c r="O206" s="49"/>
      <c r="P206" s="71"/>
      <c r="R206" s="140" t="s">
        <v>214</v>
      </c>
      <c r="S206" s="1"/>
      <c r="T206" s="12"/>
      <c r="U206" s="13"/>
      <c r="V206" s="14"/>
      <c r="W206" s="93">
        <f>T206*U206</f>
        <v>0</v>
      </c>
      <c r="X206" s="7"/>
      <c r="Y206" s="15"/>
      <c r="Z206" s="7"/>
      <c r="AA206" s="49"/>
      <c r="AB206" s="71"/>
      <c r="AD206" s="140" t="s">
        <v>214</v>
      </c>
      <c r="AE206" s="1"/>
      <c r="AF206" s="12"/>
      <c r="AG206" s="13"/>
      <c r="AH206" s="14"/>
      <c r="AI206" s="93">
        <f>AF206*AG206</f>
        <v>0</v>
      </c>
      <c r="AJ206" s="7"/>
      <c r="AK206" s="15"/>
      <c r="AL206" s="7"/>
      <c r="AM206" s="49"/>
      <c r="AN206" s="71"/>
      <c r="AO206"/>
      <c r="AP206" s="140" t="s">
        <v>214</v>
      </c>
      <c r="AQ206" s="1"/>
      <c r="AR206" s="12"/>
      <c r="AS206" s="13"/>
      <c r="AT206" s="14"/>
      <c r="AU206" s="93">
        <f>AR206*AS206</f>
        <v>0</v>
      </c>
      <c r="AV206" s="7"/>
      <c r="AW206" s="15"/>
      <c r="AX206" s="7"/>
      <c r="AY206" s="49"/>
      <c r="AZ206" s="71"/>
    </row>
    <row r="207" spans="3:52" s="2" customFormat="1" x14ac:dyDescent="0.2">
      <c r="C207" s="65" t="str">
        <f>'Begroting Totale Project'!C205</f>
        <v>Activiteit 8.2, kosten</v>
      </c>
      <c r="D207" s="109">
        <f t="shared" ref="D207:D209" si="23">K207+W207+AI207+AU207</f>
        <v>0</v>
      </c>
      <c r="F207" s="140" t="s">
        <v>215</v>
      </c>
      <c r="G207" s="1"/>
      <c r="H207" s="12"/>
      <c r="I207" s="13"/>
      <c r="J207" s="14"/>
      <c r="K207" s="93">
        <f>H207*I207</f>
        <v>0</v>
      </c>
      <c r="L207" s="7"/>
      <c r="M207" s="15"/>
      <c r="N207" s="7"/>
      <c r="O207" s="49"/>
      <c r="P207" s="71"/>
      <c r="R207" s="140" t="s">
        <v>215</v>
      </c>
      <c r="S207" s="1"/>
      <c r="T207" s="12"/>
      <c r="U207" s="13"/>
      <c r="V207" s="14"/>
      <c r="W207" s="93">
        <f>T207*U207</f>
        <v>0</v>
      </c>
      <c r="X207" s="7"/>
      <c r="Y207" s="15"/>
      <c r="Z207" s="7"/>
      <c r="AA207" s="49"/>
      <c r="AB207" s="71"/>
      <c r="AD207" s="140" t="s">
        <v>215</v>
      </c>
      <c r="AE207" s="1"/>
      <c r="AF207" s="12"/>
      <c r="AG207" s="13"/>
      <c r="AH207" s="14"/>
      <c r="AI207" s="93">
        <f>AF207*AG207</f>
        <v>0</v>
      </c>
      <c r="AJ207" s="7"/>
      <c r="AK207" s="15"/>
      <c r="AL207" s="7"/>
      <c r="AM207" s="49"/>
      <c r="AN207" s="71"/>
      <c r="AO207"/>
      <c r="AP207" s="140" t="s">
        <v>215</v>
      </c>
      <c r="AQ207" s="1"/>
      <c r="AR207" s="12"/>
      <c r="AS207" s="13"/>
      <c r="AT207" s="14"/>
      <c r="AU207" s="93">
        <f>AR207*AS207</f>
        <v>0</v>
      </c>
      <c r="AV207" s="7"/>
      <c r="AW207" s="15"/>
      <c r="AX207" s="7"/>
      <c r="AY207" s="49"/>
      <c r="AZ207" s="71"/>
    </row>
    <row r="208" spans="3:52" s="2" customFormat="1" x14ac:dyDescent="0.2">
      <c r="C208" s="65" t="str">
        <f>'Begroting Totale Project'!C206</f>
        <v>Activiteit 8.3, kosten</v>
      </c>
      <c r="D208" s="109">
        <f t="shared" si="23"/>
        <v>0</v>
      </c>
      <c r="F208" s="140" t="s">
        <v>240</v>
      </c>
      <c r="G208" s="1"/>
      <c r="H208" s="12"/>
      <c r="I208" s="13"/>
      <c r="J208" s="14"/>
      <c r="K208" s="93">
        <f>H208*I208</f>
        <v>0</v>
      </c>
      <c r="L208" s="7"/>
      <c r="M208" s="15"/>
      <c r="N208" s="7"/>
      <c r="O208" s="49"/>
      <c r="P208" s="71"/>
      <c r="R208" s="140" t="s">
        <v>240</v>
      </c>
      <c r="S208" s="1"/>
      <c r="T208" s="12"/>
      <c r="U208" s="13"/>
      <c r="V208" s="14"/>
      <c r="W208" s="93">
        <f>T208*U208</f>
        <v>0</v>
      </c>
      <c r="X208" s="7"/>
      <c r="Y208" s="15"/>
      <c r="Z208" s="7"/>
      <c r="AA208" s="49"/>
      <c r="AB208" s="71"/>
      <c r="AD208" s="140" t="s">
        <v>240</v>
      </c>
      <c r="AE208" s="1"/>
      <c r="AF208" s="12"/>
      <c r="AG208" s="13"/>
      <c r="AH208" s="14"/>
      <c r="AI208" s="93">
        <f>AF208*AG208</f>
        <v>0</v>
      </c>
      <c r="AJ208" s="7"/>
      <c r="AK208" s="15"/>
      <c r="AL208" s="7"/>
      <c r="AM208" s="49"/>
      <c r="AN208" s="71"/>
      <c r="AO208"/>
      <c r="AP208" s="140" t="s">
        <v>240</v>
      </c>
      <c r="AQ208" s="1"/>
      <c r="AR208" s="12"/>
      <c r="AS208" s="13"/>
      <c r="AT208" s="14"/>
      <c r="AU208" s="93">
        <f>AR208*AS208</f>
        <v>0</v>
      </c>
      <c r="AV208" s="7"/>
      <c r="AW208" s="15"/>
      <c r="AX208" s="7"/>
      <c r="AY208" s="49"/>
      <c r="AZ208" s="71"/>
    </row>
    <row r="209" spans="3:52" s="2" customFormat="1" x14ac:dyDescent="0.2">
      <c r="C209" s="65" t="str">
        <f>'Begroting Totale Project'!C207</f>
        <v>Activiteit 8.4, kosten</v>
      </c>
      <c r="D209" s="109">
        <f t="shared" si="23"/>
        <v>0</v>
      </c>
      <c r="F209" s="140" t="s">
        <v>241</v>
      </c>
      <c r="G209" s="1"/>
      <c r="H209" s="12"/>
      <c r="I209" s="13"/>
      <c r="J209" s="14"/>
      <c r="K209" s="93">
        <f>H209*I209</f>
        <v>0</v>
      </c>
      <c r="L209" s="7"/>
      <c r="M209" s="15"/>
      <c r="N209" s="7"/>
      <c r="O209" s="49"/>
      <c r="P209" s="71"/>
      <c r="R209" s="140" t="s">
        <v>241</v>
      </c>
      <c r="S209" s="1"/>
      <c r="T209" s="12"/>
      <c r="U209" s="13"/>
      <c r="V209" s="14"/>
      <c r="W209" s="93">
        <f>T209*U209</f>
        <v>0</v>
      </c>
      <c r="X209" s="7"/>
      <c r="Y209" s="15"/>
      <c r="Z209" s="7"/>
      <c r="AA209" s="49"/>
      <c r="AB209" s="71"/>
      <c r="AD209" s="140" t="s">
        <v>241</v>
      </c>
      <c r="AE209" s="1"/>
      <c r="AF209" s="12"/>
      <c r="AG209" s="13"/>
      <c r="AH209" s="14"/>
      <c r="AI209" s="93">
        <f>AF209*AG209</f>
        <v>0</v>
      </c>
      <c r="AJ209" s="7"/>
      <c r="AK209" s="15"/>
      <c r="AL209" s="7"/>
      <c r="AM209" s="49"/>
      <c r="AN209" s="71"/>
      <c r="AO209"/>
      <c r="AP209" s="140" t="s">
        <v>241</v>
      </c>
      <c r="AQ209" s="1"/>
      <c r="AR209" s="12"/>
      <c r="AS209" s="13"/>
      <c r="AT209" s="14"/>
      <c r="AU209" s="93">
        <f>AR209*AS209</f>
        <v>0</v>
      </c>
      <c r="AV209" s="7"/>
      <c r="AW209" s="15"/>
      <c r="AX209" s="7"/>
      <c r="AY209" s="49"/>
      <c r="AZ209" s="71"/>
    </row>
    <row r="210" spans="3:52" s="2" customFormat="1"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
        <v>88</v>
      </c>
      <c r="G216" s="79"/>
      <c r="H216" s="79"/>
      <c r="I216" s="79"/>
      <c r="J216" s="69"/>
      <c r="K216" s="79"/>
      <c r="L216" s="80"/>
      <c r="M216" s="79"/>
      <c r="N216" s="80"/>
      <c r="O216" s="81"/>
      <c r="P216" s="70"/>
      <c r="R216" s="76" t="s">
        <v>88</v>
      </c>
      <c r="S216" s="79"/>
      <c r="T216" s="79"/>
      <c r="U216" s="79"/>
      <c r="V216" s="69"/>
      <c r="W216" s="79"/>
      <c r="X216" s="80"/>
      <c r="Y216" s="79"/>
      <c r="Z216" s="80"/>
      <c r="AA216" s="81"/>
      <c r="AB216" s="70"/>
      <c r="AD216" s="76" t="s">
        <v>88</v>
      </c>
      <c r="AE216" s="79"/>
      <c r="AF216" s="79"/>
      <c r="AG216" s="79"/>
      <c r="AH216" s="69"/>
      <c r="AI216" s="79"/>
      <c r="AJ216" s="80"/>
      <c r="AK216" s="79"/>
      <c r="AL216" s="80"/>
      <c r="AM216" s="81"/>
      <c r="AN216" s="70"/>
      <c r="AO216"/>
      <c r="AP216" s="76" t="s">
        <v>88</v>
      </c>
      <c r="AQ216" s="79"/>
      <c r="AR216" s="79"/>
      <c r="AS216" s="79"/>
      <c r="AT216" s="69"/>
      <c r="AU216" s="79"/>
      <c r="AV216" s="80"/>
      <c r="AW216" s="79"/>
      <c r="AX216" s="80"/>
      <c r="AY216" s="81"/>
      <c r="AZ216" s="70"/>
    </row>
    <row r="217" spans="3:52" s="2" customFormat="1"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x14ac:dyDescent="0.2">
      <c r="C218" s="65" t="str">
        <f>'Begroting Totale Project'!C216</f>
        <v>Activiteit 9.1, inzet eigen uren</v>
      </c>
      <c r="D218" s="109">
        <f>K218+W218+AI218+AU218</f>
        <v>0</v>
      </c>
      <c r="F218" s="78" t="s">
        <v>102</v>
      </c>
      <c r="G218" s="1"/>
      <c r="H218" s="12"/>
      <c r="I218" s="13"/>
      <c r="J218" s="14"/>
      <c r="K218" s="93">
        <f>H218*I218</f>
        <v>0</v>
      </c>
      <c r="L218" s="7"/>
      <c r="M218" s="15"/>
      <c r="N218" s="7"/>
      <c r="O218" s="49"/>
      <c r="P218" s="71"/>
      <c r="R218" s="78" t="s">
        <v>102</v>
      </c>
      <c r="S218" s="1"/>
      <c r="T218" s="12"/>
      <c r="U218" s="13"/>
      <c r="V218" s="14"/>
      <c r="W218" s="93">
        <f>T218*U218</f>
        <v>0</v>
      </c>
      <c r="X218" s="7"/>
      <c r="Y218" s="15"/>
      <c r="Z218" s="7"/>
      <c r="AA218" s="49"/>
      <c r="AB218" s="71"/>
      <c r="AD218" s="78" t="s">
        <v>102</v>
      </c>
      <c r="AE218" s="1"/>
      <c r="AF218" s="12"/>
      <c r="AG218" s="13"/>
      <c r="AH218" s="14"/>
      <c r="AI218" s="93">
        <f>AF218*AG218</f>
        <v>0</v>
      </c>
      <c r="AJ218" s="7"/>
      <c r="AK218" s="15"/>
      <c r="AL218" s="7"/>
      <c r="AM218" s="49"/>
      <c r="AN218" s="71"/>
      <c r="AO218"/>
      <c r="AP218" s="78" t="s">
        <v>102</v>
      </c>
      <c r="AQ218" s="1"/>
      <c r="AR218" s="12"/>
      <c r="AS218" s="13"/>
      <c r="AT218" s="14"/>
      <c r="AU218" s="93">
        <f>AR218*AS218</f>
        <v>0</v>
      </c>
      <c r="AV218" s="7"/>
      <c r="AW218" s="15"/>
      <c r="AX218" s="7"/>
      <c r="AY218" s="49"/>
      <c r="AZ218" s="71"/>
    </row>
    <row r="219" spans="3:52" s="2" customFormat="1" x14ac:dyDescent="0.2">
      <c r="C219" s="65" t="str">
        <f>'Begroting Totale Project'!C217</f>
        <v>Activiteit 9.2, inzet eigen uren</v>
      </c>
      <c r="D219" s="109">
        <f t="shared" ref="D219:D221" si="24">K219+W219+AI219+AU219</f>
        <v>0</v>
      </c>
      <c r="F219" s="78" t="s">
        <v>103</v>
      </c>
      <c r="G219" s="1"/>
      <c r="H219" s="12"/>
      <c r="I219" s="13"/>
      <c r="J219" s="14"/>
      <c r="K219" s="93">
        <f>H219*I219</f>
        <v>0</v>
      </c>
      <c r="L219" s="7"/>
      <c r="M219" s="15"/>
      <c r="N219" s="7"/>
      <c r="O219" s="49"/>
      <c r="P219" s="71"/>
      <c r="R219" s="78" t="s">
        <v>103</v>
      </c>
      <c r="S219" s="1"/>
      <c r="T219" s="12"/>
      <c r="U219" s="13"/>
      <c r="V219" s="14"/>
      <c r="W219" s="93">
        <f>T219*U219</f>
        <v>0</v>
      </c>
      <c r="X219" s="7"/>
      <c r="Y219" s="15"/>
      <c r="Z219" s="7"/>
      <c r="AA219" s="49"/>
      <c r="AB219" s="71"/>
      <c r="AD219" s="78" t="s">
        <v>103</v>
      </c>
      <c r="AE219" s="1"/>
      <c r="AF219" s="12"/>
      <c r="AG219" s="13"/>
      <c r="AH219" s="14"/>
      <c r="AI219" s="93">
        <f>AF219*AG219</f>
        <v>0</v>
      </c>
      <c r="AJ219" s="7"/>
      <c r="AK219" s="15"/>
      <c r="AL219" s="7"/>
      <c r="AM219" s="49"/>
      <c r="AN219" s="71"/>
      <c r="AO219"/>
      <c r="AP219" s="78" t="s">
        <v>103</v>
      </c>
      <c r="AQ219" s="1"/>
      <c r="AR219" s="12"/>
      <c r="AS219" s="13"/>
      <c r="AT219" s="14"/>
      <c r="AU219" s="93">
        <f>AR219*AS219</f>
        <v>0</v>
      </c>
      <c r="AV219" s="7"/>
      <c r="AW219" s="15"/>
      <c r="AX219" s="7"/>
      <c r="AY219" s="49"/>
      <c r="AZ219" s="71"/>
    </row>
    <row r="220" spans="3:52" s="2" customFormat="1" x14ac:dyDescent="0.2">
      <c r="C220" s="65" t="str">
        <f>'Begroting Totale Project'!C218</f>
        <v>Activiteit 9.3, inzet eigen uren</v>
      </c>
      <c r="D220" s="109">
        <f t="shared" si="24"/>
        <v>0</v>
      </c>
      <c r="F220" s="78" t="s">
        <v>104</v>
      </c>
      <c r="G220" s="1"/>
      <c r="H220" s="12"/>
      <c r="I220" s="13"/>
      <c r="J220" s="14"/>
      <c r="K220" s="93">
        <f>H220*I220</f>
        <v>0</v>
      </c>
      <c r="L220" s="7"/>
      <c r="M220" s="15"/>
      <c r="N220" s="7"/>
      <c r="O220" s="49"/>
      <c r="P220" s="71"/>
      <c r="R220" s="78" t="s">
        <v>104</v>
      </c>
      <c r="S220" s="1"/>
      <c r="T220" s="12"/>
      <c r="U220" s="13"/>
      <c r="V220" s="14"/>
      <c r="W220" s="93">
        <f>T220*U220</f>
        <v>0</v>
      </c>
      <c r="X220" s="7"/>
      <c r="Y220" s="15"/>
      <c r="Z220" s="7"/>
      <c r="AA220" s="49"/>
      <c r="AB220" s="71"/>
      <c r="AD220" s="78" t="s">
        <v>104</v>
      </c>
      <c r="AE220" s="1"/>
      <c r="AF220" s="12"/>
      <c r="AG220" s="13"/>
      <c r="AH220" s="14"/>
      <c r="AI220" s="93">
        <f>AF220*AG220</f>
        <v>0</v>
      </c>
      <c r="AJ220" s="7"/>
      <c r="AK220" s="15"/>
      <c r="AL220" s="7"/>
      <c r="AM220" s="49"/>
      <c r="AN220" s="71"/>
      <c r="AO220"/>
      <c r="AP220" s="78" t="s">
        <v>104</v>
      </c>
      <c r="AQ220" s="1"/>
      <c r="AR220" s="12"/>
      <c r="AS220" s="13"/>
      <c r="AT220" s="14"/>
      <c r="AU220" s="93">
        <f>AR220*AS220</f>
        <v>0</v>
      </c>
      <c r="AV220" s="7"/>
      <c r="AW220" s="15"/>
      <c r="AX220" s="7"/>
      <c r="AY220" s="49"/>
      <c r="AZ220" s="71"/>
    </row>
    <row r="221" spans="3:52" s="2" customFormat="1" x14ac:dyDescent="0.2">
      <c r="C221" s="65" t="str">
        <f>'Begroting Totale Project'!C219</f>
        <v>Activiteit 9.4, inzet eigen uren</v>
      </c>
      <c r="D221" s="109">
        <f t="shared" si="24"/>
        <v>0</v>
      </c>
      <c r="F221" s="78" t="s">
        <v>105</v>
      </c>
      <c r="G221" s="1"/>
      <c r="H221" s="12"/>
      <c r="I221" s="13"/>
      <c r="J221" s="4"/>
      <c r="K221" s="93">
        <f>H221*I221</f>
        <v>0</v>
      </c>
      <c r="L221" s="7"/>
      <c r="M221" s="15"/>
      <c r="N221" s="7"/>
      <c r="O221" s="49"/>
      <c r="P221" s="71"/>
      <c r="R221" s="78" t="s">
        <v>105</v>
      </c>
      <c r="S221" s="1"/>
      <c r="T221" s="12"/>
      <c r="U221" s="13"/>
      <c r="V221" s="4"/>
      <c r="W221" s="93">
        <f>T221*U221</f>
        <v>0</v>
      </c>
      <c r="X221" s="7"/>
      <c r="Y221" s="15"/>
      <c r="Z221" s="7"/>
      <c r="AA221" s="49"/>
      <c r="AB221" s="71"/>
      <c r="AD221" s="78" t="s">
        <v>105</v>
      </c>
      <c r="AE221" s="1"/>
      <c r="AF221" s="12"/>
      <c r="AG221" s="13"/>
      <c r="AH221" s="4"/>
      <c r="AI221" s="93">
        <f>AF221*AG221</f>
        <v>0</v>
      </c>
      <c r="AJ221" s="7"/>
      <c r="AK221" s="15"/>
      <c r="AL221" s="7"/>
      <c r="AM221" s="49"/>
      <c r="AN221" s="71"/>
      <c r="AO221"/>
      <c r="AP221" s="78" t="s">
        <v>105</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x14ac:dyDescent="0.2">
      <c r="C225" s="65" t="str">
        <f>'Begroting Totale Project'!C223</f>
        <v>Activiteit 9.1, inhuur</v>
      </c>
      <c r="D225" s="109">
        <f>K225+W225+AI225+AU225</f>
        <v>0</v>
      </c>
      <c r="F225" s="78" t="s">
        <v>171</v>
      </c>
      <c r="G225" s="1"/>
      <c r="H225" s="1"/>
      <c r="I225" s="94"/>
      <c r="J225" s="4"/>
      <c r="K225" s="93">
        <f>H225*I225</f>
        <v>0</v>
      </c>
      <c r="L225" s="7"/>
      <c r="M225" s="15"/>
      <c r="N225" s="7"/>
      <c r="O225" s="49"/>
      <c r="P225" s="71"/>
      <c r="R225" s="78" t="s">
        <v>171</v>
      </c>
      <c r="S225" s="1"/>
      <c r="T225" s="1"/>
      <c r="U225" s="94"/>
      <c r="V225" s="4"/>
      <c r="W225" s="93">
        <f>T225*U225</f>
        <v>0</v>
      </c>
      <c r="X225" s="7"/>
      <c r="Y225" s="15"/>
      <c r="Z225" s="7"/>
      <c r="AA225" s="49"/>
      <c r="AB225" s="71"/>
      <c r="AD225" s="78" t="s">
        <v>171</v>
      </c>
      <c r="AE225" s="1"/>
      <c r="AF225" s="1"/>
      <c r="AG225" s="94"/>
      <c r="AH225" s="4"/>
      <c r="AI225" s="93">
        <f>AF225*AG225</f>
        <v>0</v>
      </c>
      <c r="AJ225" s="7"/>
      <c r="AK225" s="15"/>
      <c r="AL225" s="7"/>
      <c r="AM225" s="49"/>
      <c r="AN225" s="71"/>
      <c r="AO225"/>
      <c r="AP225" s="78" t="s">
        <v>171</v>
      </c>
      <c r="AQ225" s="1"/>
      <c r="AR225" s="1"/>
      <c r="AS225" s="94"/>
      <c r="AT225" s="4"/>
      <c r="AU225" s="93">
        <f>AR225*AS225</f>
        <v>0</v>
      </c>
      <c r="AV225" s="7"/>
      <c r="AW225" s="15"/>
      <c r="AX225" s="7"/>
      <c r="AY225" s="49"/>
      <c r="AZ225" s="71"/>
    </row>
    <row r="226" spans="3:52" s="2" customFormat="1" x14ac:dyDescent="0.2">
      <c r="C226" s="65" t="str">
        <f>'Begroting Totale Project'!C224</f>
        <v>Activiteit 9.2, inhuur</v>
      </c>
      <c r="D226" s="109">
        <f t="shared" ref="D226:D228" si="25">K226+W226+AI226+AU226</f>
        <v>0</v>
      </c>
      <c r="F226" s="78" t="s">
        <v>172</v>
      </c>
      <c r="G226" s="1"/>
      <c r="H226" s="1"/>
      <c r="I226" s="94"/>
      <c r="J226" s="4"/>
      <c r="K226" s="93">
        <f>H226*I226</f>
        <v>0</v>
      </c>
      <c r="L226" s="7"/>
      <c r="M226" s="15"/>
      <c r="N226" s="7"/>
      <c r="O226" s="49"/>
      <c r="P226" s="71"/>
      <c r="R226" s="78" t="s">
        <v>172</v>
      </c>
      <c r="S226" s="1"/>
      <c r="T226" s="1"/>
      <c r="U226" s="94"/>
      <c r="V226" s="4"/>
      <c r="W226" s="93">
        <f>T226*U226</f>
        <v>0</v>
      </c>
      <c r="X226" s="7"/>
      <c r="Y226" s="15"/>
      <c r="Z226" s="7"/>
      <c r="AA226" s="49"/>
      <c r="AB226" s="71"/>
      <c r="AD226" s="78" t="s">
        <v>172</v>
      </c>
      <c r="AE226" s="1"/>
      <c r="AF226" s="1"/>
      <c r="AG226" s="94"/>
      <c r="AH226" s="4"/>
      <c r="AI226" s="93">
        <f>AF226*AG226</f>
        <v>0</v>
      </c>
      <c r="AJ226" s="7"/>
      <c r="AK226" s="15"/>
      <c r="AL226" s="7"/>
      <c r="AM226" s="49"/>
      <c r="AN226" s="71"/>
      <c r="AO226"/>
      <c r="AP226" s="78" t="s">
        <v>172</v>
      </c>
      <c r="AQ226" s="1"/>
      <c r="AR226" s="1"/>
      <c r="AS226" s="94"/>
      <c r="AT226" s="4"/>
      <c r="AU226" s="93">
        <f>AR226*AS226</f>
        <v>0</v>
      </c>
      <c r="AV226" s="7"/>
      <c r="AW226" s="15"/>
      <c r="AX226" s="7"/>
      <c r="AY226" s="49"/>
      <c r="AZ226" s="71"/>
    </row>
    <row r="227" spans="3:52" s="2" customFormat="1" x14ac:dyDescent="0.2">
      <c r="C227" s="65" t="str">
        <f>'Begroting Totale Project'!C225</f>
        <v>Activiteit 9.3, inhuur</v>
      </c>
      <c r="D227" s="109">
        <f t="shared" si="25"/>
        <v>0</v>
      </c>
      <c r="F227" s="78" t="s">
        <v>173</v>
      </c>
      <c r="G227" s="1"/>
      <c r="H227" s="1"/>
      <c r="I227" s="94"/>
      <c r="J227" s="4"/>
      <c r="K227" s="93">
        <f>H227*I227</f>
        <v>0</v>
      </c>
      <c r="L227" s="7"/>
      <c r="M227" s="15"/>
      <c r="N227" s="7"/>
      <c r="O227" s="49"/>
      <c r="P227" s="71"/>
      <c r="R227" s="78" t="s">
        <v>173</v>
      </c>
      <c r="S227" s="1"/>
      <c r="T227" s="1"/>
      <c r="U227" s="94"/>
      <c r="V227" s="4"/>
      <c r="W227" s="93">
        <f>T227*U227</f>
        <v>0</v>
      </c>
      <c r="X227" s="7"/>
      <c r="Y227" s="15"/>
      <c r="Z227" s="7"/>
      <c r="AA227" s="49"/>
      <c r="AB227" s="71"/>
      <c r="AD227" s="78" t="s">
        <v>173</v>
      </c>
      <c r="AE227" s="1"/>
      <c r="AF227" s="1"/>
      <c r="AG227" s="94"/>
      <c r="AH227" s="4"/>
      <c r="AI227" s="93">
        <f>AF227*AG227</f>
        <v>0</v>
      </c>
      <c r="AJ227" s="7"/>
      <c r="AK227" s="15"/>
      <c r="AL227" s="7"/>
      <c r="AM227" s="49"/>
      <c r="AN227" s="71"/>
      <c r="AO227"/>
      <c r="AP227" s="78" t="s">
        <v>173</v>
      </c>
      <c r="AQ227" s="1"/>
      <c r="AR227" s="1"/>
      <c r="AS227" s="94"/>
      <c r="AT227" s="4"/>
      <c r="AU227" s="93">
        <f>AR227*AS227</f>
        <v>0</v>
      </c>
      <c r="AV227" s="7"/>
      <c r="AW227" s="15"/>
      <c r="AX227" s="7"/>
      <c r="AY227" s="49"/>
      <c r="AZ227" s="71"/>
    </row>
    <row r="228" spans="3:52" s="2" customFormat="1" x14ac:dyDescent="0.2">
      <c r="C228" s="65" t="str">
        <f>'Begroting Totale Project'!C226</f>
        <v>Activiteit 9.4, inhuur</v>
      </c>
      <c r="D228" s="109">
        <f t="shared" si="25"/>
        <v>0</v>
      </c>
      <c r="F228" s="78" t="s">
        <v>174</v>
      </c>
      <c r="G228" s="1"/>
      <c r="H228" s="1"/>
      <c r="I228" s="94"/>
      <c r="J228" s="4"/>
      <c r="K228" s="93">
        <f>H228*I228</f>
        <v>0</v>
      </c>
      <c r="L228" s="7"/>
      <c r="M228" s="15"/>
      <c r="N228" s="7"/>
      <c r="O228" s="49"/>
      <c r="P228" s="71"/>
      <c r="R228" s="78" t="s">
        <v>174</v>
      </c>
      <c r="S228" s="1"/>
      <c r="T228" s="1"/>
      <c r="U228" s="94"/>
      <c r="V228" s="4"/>
      <c r="W228" s="93">
        <f>T228*U228</f>
        <v>0</v>
      </c>
      <c r="X228" s="7"/>
      <c r="Y228" s="15"/>
      <c r="Z228" s="7"/>
      <c r="AA228" s="49"/>
      <c r="AB228" s="71"/>
      <c r="AD228" s="78" t="s">
        <v>174</v>
      </c>
      <c r="AE228" s="1"/>
      <c r="AF228" s="1"/>
      <c r="AG228" s="94"/>
      <c r="AH228" s="4"/>
      <c r="AI228" s="93">
        <f>AF228*AG228</f>
        <v>0</v>
      </c>
      <c r="AJ228" s="7"/>
      <c r="AK228" s="15"/>
      <c r="AL228" s="7"/>
      <c r="AM228" s="49"/>
      <c r="AN228" s="71"/>
      <c r="AO228"/>
      <c r="AP228" s="78" t="s">
        <v>174</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x14ac:dyDescent="0.2">
      <c r="C232" s="65" t="str">
        <f>'Begroting Totale Project'!C230</f>
        <v>Activiteit 9.1, kosten</v>
      </c>
      <c r="D232" s="109">
        <f>K232+W232+AI232+AU232</f>
        <v>0</v>
      </c>
      <c r="F232" s="140" t="s">
        <v>218</v>
      </c>
      <c r="G232" s="1"/>
      <c r="H232" s="12"/>
      <c r="I232" s="13"/>
      <c r="J232" s="14"/>
      <c r="K232" s="93">
        <f>H232*I232</f>
        <v>0</v>
      </c>
      <c r="L232" s="7"/>
      <c r="M232" s="15"/>
      <c r="N232" s="7"/>
      <c r="O232" s="49"/>
      <c r="P232" s="71"/>
      <c r="R232" s="140" t="s">
        <v>218</v>
      </c>
      <c r="S232" s="1"/>
      <c r="T232" s="12"/>
      <c r="U232" s="13"/>
      <c r="V232" s="14"/>
      <c r="W232" s="93">
        <f>T232*U232</f>
        <v>0</v>
      </c>
      <c r="X232" s="7"/>
      <c r="Y232" s="15"/>
      <c r="Z232" s="7"/>
      <c r="AA232" s="49"/>
      <c r="AB232" s="71"/>
      <c r="AD232" s="140" t="s">
        <v>218</v>
      </c>
      <c r="AE232" s="1"/>
      <c r="AF232" s="12"/>
      <c r="AG232" s="13"/>
      <c r="AH232" s="14"/>
      <c r="AI232" s="93">
        <f>AF232*AG232</f>
        <v>0</v>
      </c>
      <c r="AJ232" s="7"/>
      <c r="AK232" s="15"/>
      <c r="AL232" s="7"/>
      <c r="AM232" s="49"/>
      <c r="AN232" s="71"/>
      <c r="AO232"/>
      <c r="AP232" s="140" t="s">
        <v>218</v>
      </c>
      <c r="AQ232" s="1"/>
      <c r="AR232" s="12"/>
      <c r="AS232" s="13"/>
      <c r="AT232" s="14"/>
      <c r="AU232" s="93">
        <f>AR232*AS232</f>
        <v>0</v>
      </c>
      <c r="AV232" s="7"/>
      <c r="AW232" s="15"/>
      <c r="AX232" s="7"/>
      <c r="AY232" s="49"/>
      <c r="AZ232" s="71"/>
    </row>
    <row r="233" spans="3:52" s="2" customFormat="1" x14ac:dyDescent="0.2">
      <c r="C233" s="65" t="str">
        <f>'Begroting Totale Project'!C231</f>
        <v>Activiteit 9.2, kosten</v>
      </c>
      <c r="D233" s="109">
        <f t="shared" ref="D233:D235" si="26">K233+W233+AI233+AU233</f>
        <v>0</v>
      </c>
      <c r="F233" s="140" t="s">
        <v>219</v>
      </c>
      <c r="G233" s="1"/>
      <c r="H233" s="12"/>
      <c r="I233" s="13"/>
      <c r="J233" s="14"/>
      <c r="K233" s="93">
        <f>H233*I233</f>
        <v>0</v>
      </c>
      <c r="L233" s="7"/>
      <c r="M233" s="15"/>
      <c r="N233" s="7"/>
      <c r="O233" s="49"/>
      <c r="P233" s="71"/>
      <c r="R233" s="140" t="s">
        <v>219</v>
      </c>
      <c r="S233" s="1"/>
      <c r="T233" s="12"/>
      <c r="U233" s="13"/>
      <c r="V233" s="14"/>
      <c r="W233" s="93">
        <f>T233*U233</f>
        <v>0</v>
      </c>
      <c r="X233" s="7"/>
      <c r="Y233" s="15"/>
      <c r="Z233" s="7"/>
      <c r="AA233" s="49"/>
      <c r="AB233" s="71"/>
      <c r="AD233" s="140" t="s">
        <v>219</v>
      </c>
      <c r="AE233" s="1"/>
      <c r="AF233" s="12"/>
      <c r="AG233" s="13"/>
      <c r="AH233" s="14"/>
      <c r="AI233" s="93">
        <f>AF233*AG233</f>
        <v>0</v>
      </c>
      <c r="AJ233" s="7"/>
      <c r="AK233" s="15"/>
      <c r="AL233" s="7"/>
      <c r="AM233" s="49"/>
      <c r="AN233" s="71"/>
      <c r="AO233"/>
      <c r="AP233" s="140" t="s">
        <v>219</v>
      </c>
      <c r="AQ233" s="1"/>
      <c r="AR233" s="12"/>
      <c r="AS233" s="13"/>
      <c r="AT233" s="14"/>
      <c r="AU233" s="93">
        <f>AR233*AS233</f>
        <v>0</v>
      </c>
      <c r="AV233" s="7"/>
      <c r="AW233" s="15"/>
      <c r="AX233" s="7"/>
      <c r="AY233" s="49"/>
      <c r="AZ233" s="71"/>
    </row>
    <row r="234" spans="3:52" s="2" customFormat="1" x14ac:dyDescent="0.2">
      <c r="C234" s="65" t="str">
        <f>'Begroting Totale Project'!C232</f>
        <v>Activiteit 9.3, kosten</v>
      </c>
      <c r="D234" s="109">
        <f t="shared" si="26"/>
        <v>0</v>
      </c>
      <c r="F234" s="140" t="s">
        <v>242</v>
      </c>
      <c r="G234" s="1"/>
      <c r="H234" s="12"/>
      <c r="I234" s="13"/>
      <c r="J234" s="14"/>
      <c r="K234" s="93">
        <f>H234*I234</f>
        <v>0</v>
      </c>
      <c r="L234" s="7"/>
      <c r="M234" s="15"/>
      <c r="N234" s="7"/>
      <c r="O234" s="49"/>
      <c r="P234" s="71"/>
      <c r="R234" s="140" t="s">
        <v>242</v>
      </c>
      <c r="S234" s="1"/>
      <c r="T234" s="12"/>
      <c r="U234" s="13"/>
      <c r="V234" s="14"/>
      <c r="W234" s="93">
        <f>T234*U234</f>
        <v>0</v>
      </c>
      <c r="X234" s="7"/>
      <c r="Y234" s="15"/>
      <c r="Z234" s="7"/>
      <c r="AA234" s="49"/>
      <c r="AB234" s="71"/>
      <c r="AD234" s="140" t="s">
        <v>242</v>
      </c>
      <c r="AE234" s="1"/>
      <c r="AF234" s="12"/>
      <c r="AG234" s="13"/>
      <c r="AH234" s="14"/>
      <c r="AI234" s="93">
        <f>AF234*AG234</f>
        <v>0</v>
      </c>
      <c r="AJ234" s="7"/>
      <c r="AK234" s="15"/>
      <c r="AL234" s="7"/>
      <c r="AM234" s="49"/>
      <c r="AN234" s="71"/>
      <c r="AO234"/>
      <c r="AP234" s="140" t="s">
        <v>242</v>
      </c>
      <c r="AQ234" s="1"/>
      <c r="AR234" s="12"/>
      <c r="AS234" s="13"/>
      <c r="AT234" s="14"/>
      <c r="AU234" s="93">
        <f>AR234*AS234</f>
        <v>0</v>
      </c>
      <c r="AV234" s="7"/>
      <c r="AW234" s="15"/>
      <c r="AX234" s="7"/>
      <c r="AY234" s="49"/>
      <c r="AZ234" s="71"/>
    </row>
    <row r="235" spans="3:52" s="2" customFormat="1" x14ac:dyDescent="0.2">
      <c r="C235" s="65" t="str">
        <f>'Begroting Totale Project'!C233</f>
        <v>Activiteit 9.4, kosten</v>
      </c>
      <c r="D235" s="109">
        <f t="shared" si="26"/>
        <v>0</v>
      </c>
      <c r="F235" s="140" t="s">
        <v>243</v>
      </c>
      <c r="G235" s="1"/>
      <c r="H235" s="12"/>
      <c r="I235" s="13"/>
      <c r="J235" s="14"/>
      <c r="K235" s="93">
        <f>H235*I235</f>
        <v>0</v>
      </c>
      <c r="L235" s="7"/>
      <c r="M235" s="15"/>
      <c r="N235" s="7"/>
      <c r="O235" s="49"/>
      <c r="P235" s="71"/>
      <c r="R235" s="140" t="s">
        <v>243</v>
      </c>
      <c r="S235" s="1"/>
      <c r="T235" s="12"/>
      <c r="U235" s="13"/>
      <c r="V235" s="14"/>
      <c r="W235" s="93">
        <f>T235*U235</f>
        <v>0</v>
      </c>
      <c r="X235" s="7"/>
      <c r="Y235" s="15"/>
      <c r="Z235" s="7"/>
      <c r="AA235" s="49"/>
      <c r="AB235" s="71"/>
      <c r="AD235" s="140" t="s">
        <v>243</v>
      </c>
      <c r="AE235" s="1"/>
      <c r="AF235" s="12"/>
      <c r="AG235" s="13"/>
      <c r="AH235" s="14"/>
      <c r="AI235" s="93">
        <f>AF235*AG235</f>
        <v>0</v>
      </c>
      <c r="AJ235" s="7"/>
      <c r="AK235" s="15"/>
      <c r="AL235" s="7"/>
      <c r="AM235" s="49"/>
      <c r="AN235" s="71"/>
      <c r="AO235"/>
      <c r="AP235" s="140" t="s">
        <v>243</v>
      </c>
      <c r="AQ235" s="1"/>
      <c r="AR235" s="12"/>
      <c r="AS235" s="13"/>
      <c r="AT235" s="14"/>
      <c r="AU235" s="93">
        <f>AR235*AS235</f>
        <v>0</v>
      </c>
      <c r="AV235" s="7"/>
      <c r="AW235" s="15"/>
      <c r="AX235" s="7"/>
      <c r="AY235" s="49"/>
      <c r="AZ235" s="71"/>
    </row>
    <row r="236" spans="3:52" s="2" customFormat="1"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297</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
        <v>89</v>
      </c>
      <c r="G242" s="79"/>
      <c r="H242" s="79"/>
      <c r="I242" s="79"/>
      <c r="J242" s="69"/>
      <c r="K242" s="79"/>
      <c r="L242" s="80"/>
      <c r="M242" s="79"/>
      <c r="N242" s="80"/>
      <c r="O242" s="81"/>
      <c r="P242" s="70"/>
      <c r="R242" s="76" t="s">
        <v>89</v>
      </c>
      <c r="S242" s="79"/>
      <c r="T242" s="79"/>
      <c r="U242" s="79"/>
      <c r="V242" s="69"/>
      <c r="W242" s="79"/>
      <c r="X242" s="80"/>
      <c r="Y242" s="79"/>
      <c r="Z242" s="80"/>
      <c r="AA242" s="81"/>
      <c r="AB242" s="70"/>
      <c r="AD242" s="76" t="s">
        <v>89</v>
      </c>
      <c r="AE242" s="79"/>
      <c r="AF242" s="79"/>
      <c r="AG242" s="79"/>
      <c r="AH242" s="69"/>
      <c r="AI242" s="79"/>
      <c r="AJ242" s="80"/>
      <c r="AK242" s="79"/>
      <c r="AL242" s="80"/>
      <c r="AM242" s="81"/>
      <c r="AN242" s="70"/>
      <c r="AO242"/>
      <c r="AP242" s="76" t="s">
        <v>89</v>
      </c>
      <c r="AQ242" s="79"/>
      <c r="AR242" s="79"/>
      <c r="AS242" s="79"/>
      <c r="AT242" s="69"/>
      <c r="AU242" s="79"/>
      <c r="AV242" s="80"/>
      <c r="AW242" s="79"/>
      <c r="AX242" s="80"/>
      <c r="AY242" s="81"/>
      <c r="AZ242" s="70"/>
    </row>
    <row r="243" spans="3:52" s="2" customFormat="1"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x14ac:dyDescent="0.2">
      <c r="C244" s="65" t="str">
        <f>'Begroting Totale Project'!C242</f>
        <v>Activiteit 10.1, inzet eigen uren</v>
      </c>
      <c r="D244" s="109">
        <f>K244+W244+AI244+AU244</f>
        <v>0</v>
      </c>
      <c r="F244" s="78" t="s">
        <v>106</v>
      </c>
      <c r="G244" s="1"/>
      <c r="H244" s="12"/>
      <c r="I244" s="13"/>
      <c r="J244" s="14"/>
      <c r="K244" s="93">
        <f>H244*I244</f>
        <v>0</v>
      </c>
      <c r="L244" s="7"/>
      <c r="M244" s="15"/>
      <c r="N244" s="7"/>
      <c r="O244" s="49"/>
      <c r="P244" s="71"/>
      <c r="R244" s="78" t="s">
        <v>106</v>
      </c>
      <c r="S244" s="1"/>
      <c r="T244" s="12"/>
      <c r="U244" s="13"/>
      <c r="V244" s="14"/>
      <c r="W244" s="93">
        <f>T244*U244</f>
        <v>0</v>
      </c>
      <c r="X244" s="7"/>
      <c r="Y244" s="15"/>
      <c r="Z244" s="7"/>
      <c r="AA244" s="49"/>
      <c r="AB244" s="71"/>
      <c r="AD244" s="78" t="s">
        <v>106</v>
      </c>
      <c r="AE244" s="1"/>
      <c r="AF244" s="12"/>
      <c r="AG244" s="13"/>
      <c r="AH244" s="14"/>
      <c r="AI244" s="93">
        <f>AF244*AG244</f>
        <v>0</v>
      </c>
      <c r="AJ244" s="7"/>
      <c r="AK244" s="15"/>
      <c r="AL244" s="7"/>
      <c r="AM244" s="49"/>
      <c r="AN244" s="71"/>
      <c r="AO244"/>
      <c r="AP244" s="78" t="s">
        <v>106</v>
      </c>
      <c r="AQ244" s="1"/>
      <c r="AR244" s="12"/>
      <c r="AS244" s="13"/>
      <c r="AT244" s="14"/>
      <c r="AU244" s="93">
        <f>AR244*AS244</f>
        <v>0</v>
      </c>
      <c r="AV244" s="7"/>
      <c r="AW244" s="15"/>
      <c r="AX244" s="7"/>
      <c r="AY244" s="49"/>
      <c r="AZ244" s="71"/>
    </row>
    <row r="245" spans="3:52" s="2" customFormat="1" x14ac:dyDescent="0.2">
      <c r="C245" s="65" t="str">
        <f>'Begroting Totale Project'!C243</f>
        <v>Activiteit 10.2, inzet eigen uren</v>
      </c>
      <c r="D245" s="109">
        <f t="shared" ref="D245:D247" si="27">K245+W245+AI245+AU245</f>
        <v>0</v>
      </c>
      <c r="F245" s="78" t="s">
        <v>107</v>
      </c>
      <c r="G245" s="1"/>
      <c r="H245" s="12"/>
      <c r="I245" s="13"/>
      <c r="J245" s="14"/>
      <c r="K245" s="93">
        <f>H245*I245</f>
        <v>0</v>
      </c>
      <c r="L245" s="7"/>
      <c r="M245" s="15"/>
      <c r="N245" s="7"/>
      <c r="O245" s="49"/>
      <c r="P245" s="71"/>
      <c r="R245" s="78" t="s">
        <v>107</v>
      </c>
      <c r="S245" s="1"/>
      <c r="T245" s="12"/>
      <c r="U245" s="13"/>
      <c r="V245" s="14"/>
      <c r="W245" s="93">
        <f>T245*U245</f>
        <v>0</v>
      </c>
      <c r="X245" s="7"/>
      <c r="Y245" s="15"/>
      <c r="Z245" s="7"/>
      <c r="AA245" s="49"/>
      <c r="AB245" s="71"/>
      <c r="AD245" s="78" t="s">
        <v>107</v>
      </c>
      <c r="AE245" s="1"/>
      <c r="AF245" s="12"/>
      <c r="AG245" s="13"/>
      <c r="AH245" s="14"/>
      <c r="AI245" s="93">
        <f>AF245*AG245</f>
        <v>0</v>
      </c>
      <c r="AJ245" s="7"/>
      <c r="AK245" s="15"/>
      <c r="AL245" s="7"/>
      <c r="AM245" s="49"/>
      <c r="AN245" s="71"/>
      <c r="AO245"/>
      <c r="AP245" s="78" t="s">
        <v>107</v>
      </c>
      <c r="AQ245" s="1"/>
      <c r="AR245" s="12"/>
      <c r="AS245" s="13"/>
      <c r="AT245" s="14"/>
      <c r="AU245" s="93">
        <f>AR245*AS245</f>
        <v>0</v>
      </c>
      <c r="AV245" s="7"/>
      <c r="AW245" s="15"/>
      <c r="AX245" s="7"/>
      <c r="AY245" s="49"/>
      <c r="AZ245" s="71"/>
    </row>
    <row r="246" spans="3:52" s="2" customFormat="1" x14ac:dyDescent="0.2">
      <c r="C246" s="65" t="str">
        <f>'Begroting Totale Project'!C244</f>
        <v>Activiteit 10.3, inzet eigen uren</v>
      </c>
      <c r="D246" s="109">
        <f t="shared" si="27"/>
        <v>0</v>
      </c>
      <c r="F246" s="78" t="s">
        <v>108</v>
      </c>
      <c r="G246" s="1"/>
      <c r="H246" s="12"/>
      <c r="I246" s="13"/>
      <c r="J246" s="14"/>
      <c r="K246" s="93">
        <f>H246*I246</f>
        <v>0</v>
      </c>
      <c r="L246" s="7"/>
      <c r="M246" s="15"/>
      <c r="N246" s="7"/>
      <c r="O246" s="49"/>
      <c r="P246" s="71"/>
      <c r="R246" s="78" t="s">
        <v>108</v>
      </c>
      <c r="S246" s="1"/>
      <c r="T246" s="12"/>
      <c r="U246" s="13"/>
      <c r="V246" s="14"/>
      <c r="W246" s="93">
        <f>T246*U246</f>
        <v>0</v>
      </c>
      <c r="X246" s="7"/>
      <c r="Y246" s="15"/>
      <c r="Z246" s="7"/>
      <c r="AA246" s="49"/>
      <c r="AB246" s="71"/>
      <c r="AD246" s="78" t="s">
        <v>108</v>
      </c>
      <c r="AE246" s="1"/>
      <c r="AF246" s="12"/>
      <c r="AG246" s="13"/>
      <c r="AH246" s="14"/>
      <c r="AI246" s="93">
        <f>AF246*AG246</f>
        <v>0</v>
      </c>
      <c r="AJ246" s="7"/>
      <c r="AK246" s="15"/>
      <c r="AL246" s="7"/>
      <c r="AM246" s="49"/>
      <c r="AN246" s="71"/>
      <c r="AO246"/>
      <c r="AP246" s="78" t="s">
        <v>108</v>
      </c>
      <c r="AQ246" s="1"/>
      <c r="AR246" s="12"/>
      <c r="AS246" s="13"/>
      <c r="AT246" s="14"/>
      <c r="AU246" s="93">
        <f>AR246*AS246</f>
        <v>0</v>
      </c>
      <c r="AV246" s="7"/>
      <c r="AW246" s="15"/>
      <c r="AX246" s="7"/>
      <c r="AY246" s="49"/>
      <c r="AZ246" s="71"/>
    </row>
    <row r="247" spans="3:52" s="2" customFormat="1" x14ac:dyDescent="0.2">
      <c r="C247" s="65" t="str">
        <f>'Begroting Totale Project'!C245</f>
        <v>Activiteit 10.4, inzet eigen uren</v>
      </c>
      <c r="D247" s="109">
        <f t="shared" si="27"/>
        <v>0</v>
      </c>
      <c r="F247" s="78" t="s">
        <v>109</v>
      </c>
      <c r="G247" s="1"/>
      <c r="H247" s="12"/>
      <c r="I247" s="13"/>
      <c r="J247" s="4"/>
      <c r="K247" s="93">
        <f>H247*I247</f>
        <v>0</v>
      </c>
      <c r="L247" s="7"/>
      <c r="M247" s="15"/>
      <c r="N247" s="7"/>
      <c r="O247" s="49"/>
      <c r="P247" s="71"/>
      <c r="R247" s="78" t="s">
        <v>109</v>
      </c>
      <c r="S247" s="1"/>
      <c r="T247" s="12"/>
      <c r="U247" s="13"/>
      <c r="V247" s="4"/>
      <c r="W247" s="93">
        <f>T247*U247</f>
        <v>0</v>
      </c>
      <c r="X247" s="7"/>
      <c r="Y247" s="15"/>
      <c r="Z247" s="7"/>
      <c r="AA247" s="49"/>
      <c r="AB247" s="71"/>
      <c r="AD247" s="78" t="s">
        <v>109</v>
      </c>
      <c r="AE247" s="1"/>
      <c r="AF247" s="12"/>
      <c r="AG247" s="13"/>
      <c r="AH247" s="4"/>
      <c r="AI247" s="93">
        <f>AF247*AG247</f>
        <v>0</v>
      </c>
      <c r="AJ247" s="7"/>
      <c r="AK247" s="15"/>
      <c r="AL247" s="7"/>
      <c r="AM247" s="49"/>
      <c r="AN247" s="71"/>
      <c r="AO247"/>
      <c r="AP247" s="78" t="s">
        <v>109</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x14ac:dyDescent="0.2">
      <c r="C251" s="65" t="str">
        <f>'Begroting Totale Project'!C249</f>
        <v>Activiteit 10.1, inhuur</v>
      </c>
      <c r="D251" s="109">
        <f>K251+W251+AI251+AU251</f>
        <v>0</v>
      </c>
      <c r="F251" s="78" t="s">
        <v>175</v>
      </c>
      <c r="G251" s="1"/>
      <c r="H251" s="1"/>
      <c r="I251" s="94"/>
      <c r="J251" s="4"/>
      <c r="K251" s="93">
        <f>H251*I251</f>
        <v>0</v>
      </c>
      <c r="L251" s="7"/>
      <c r="M251" s="15"/>
      <c r="N251" s="7"/>
      <c r="O251" s="49"/>
      <c r="P251" s="71"/>
      <c r="R251" s="78" t="s">
        <v>175</v>
      </c>
      <c r="S251" s="1"/>
      <c r="T251" s="1"/>
      <c r="U251" s="94"/>
      <c r="V251" s="4"/>
      <c r="W251" s="93">
        <f>T251*U251</f>
        <v>0</v>
      </c>
      <c r="X251" s="7"/>
      <c r="Y251" s="15"/>
      <c r="Z251" s="7"/>
      <c r="AA251" s="49"/>
      <c r="AB251" s="71"/>
      <c r="AD251" s="78" t="s">
        <v>175</v>
      </c>
      <c r="AE251" s="1"/>
      <c r="AF251" s="1"/>
      <c r="AG251" s="94"/>
      <c r="AH251" s="4"/>
      <c r="AI251" s="93">
        <f>AF251*AG251</f>
        <v>0</v>
      </c>
      <c r="AJ251" s="7"/>
      <c r="AK251" s="15"/>
      <c r="AL251" s="7"/>
      <c r="AM251" s="49"/>
      <c r="AN251" s="71"/>
      <c r="AO251"/>
      <c r="AP251" s="78" t="s">
        <v>175</v>
      </c>
      <c r="AQ251" s="1"/>
      <c r="AR251" s="1"/>
      <c r="AS251" s="94"/>
      <c r="AT251" s="4"/>
      <c r="AU251" s="93">
        <f>AR251*AS251</f>
        <v>0</v>
      </c>
      <c r="AV251" s="7"/>
      <c r="AW251" s="15"/>
      <c r="AX251" s="7"/>
      <c r="AY251" s="49"/>
      <c r="AZ251" s="71"/>
    </row>
    <row r="252" spans="3:52" s="2" customFormat="1" x14ac:dyDescent="0.2">
      <c r="C252" s="65" t="str">
        <f>'Begroting Totale Project'!C250</f>
        <v>Activiteit 10.2, inhuur</v>
      </c>
      <c r="D252" s="109">
        <f t="shared" ref="D252:D254" si="28">K252+W252+AI252+AU252</f>
        <v>0</v>
      </c>
      <c r="F252" s="78" t="s">
        <v>176</v>
      </c>
      <c r="G252" s="1"/>
      <c r="H252" s="1"/>
      <c r="I252" s="94"/>
      <c r="J252" s="4"/>
      <c r="K252" s="93">
        <f>H252*I252</f>
        <v>0</v>
      </c>
      <c r="L252" s="7"/>
      <c r="M252" s="15"/>
      <c r="N252" s="7"/>
      <c r="O252" s="49"/>
      <c r="P252" s="71"/>
      <c r="R252" s="78" t="s">
        <v>176</v>
      </c>
      <c r="S252" s="1"/>
      <c r="T252" s="1"/>
      <c r="U252" s="94"/>
      <c r="V252" s="4"/>
      <c r="W252" s="93">
        <f>T252*U252</f>
        <v>0</v>
      </c>
      <c r="X252" s="7"/>
      <c r="Y252" s="15"/>
      <c r="Z252" s="7"/>
      <c r="AA252" s="49"/>
      <c r="AB252" s="71"/>
      <c r="AD252" s="78" t="s">
        <v>176</v>
      </c>
      <c r="AE252" s="1"/>
      <c r="AF252" s="1"/>
      <c r="AG252" s="94"/>
      <c r="AH252" s="4"/>
      <c r="AI252" s="93">
        <f>AF252*AG252</f>
        <v>0</v>
      </c>
      <c r="AJ252" s="7"/>
      <c r="AK252" s="15"/>
      <c r="AL252" s="7"/>
      <c r="AM252" s="49"/>
      <c r="AN252" s="71"/>
      <c r="AO252"/>
      <c r="AP252" s="78" t="s">
        <v>176</v>
      </c>
      <c r="AQ252" s="1"/>
      <c r="AR252" s="1"/>
      <c r="AS252" s="94"/>
      <c r="AT252" s="4"/>
      <c r="AU252" s="93">
        <f>AR252*AS252</f>
        <v>0</v>
      </c>
      <c r="AV252" s="7"/>
      <c r="AW252" s="15"/>
      <c r="AX252" s="7"/>
      <c r="AY252" s="49"/>
      <c r="AZ252" s="71"/>
    </row>
    <row r="253" spans="3:52" s="2" customFormat="1" x14ac:dyDescent="0.2">
      <c r="C253" s="65" t="str">
        <f>'Begroting Totale Project'!C251</f>
        <v>Activiteit 10.3, inhuur</v>
      </c>
      <c r="D253" s="109">
        <f t="shared" si="28"/>
        <v>0</v>
      </c>
      <c r="F253" s="78" t="s">
        <v>177</v>
      </c>
      <c r="G253" s="1"/>
      <c r="H253" s="1"/>
      <c r="I253" s="94"/>
      <c r="J253" s="4"/>
      <c r="K253" s="93">
        <f>H253*I253</f>
        <v>0</v>
      </c>
      <c r="L253" s="7"/>
      <c r="M253" s="15"/>
      <c r="N253" s="7"/>
      <c r="O253" s="49"/>
      <c r="P253" s="71"/>
      <c r="R253" s="78" t="s">
        <v>177</v>
      </c>
      <c r="S253" s="1"/>
      <c r="T253" s="1"/>
      <c r="U253" s="94"/>
      <c r="V253" s="4"/>
      <c r="W253" s="93">
        <f>T253*U253</f>
        <v>0</v>
      </c>
      <c r="X253" s="7"/>
      <c r="Y253" s="15"/>
      <c r="Z253" s="7"/>
      <c r="AA253" s="49"/>
      <c r="AB253" s="71"/>
      <c r="AD253" s="78" t="s">
        <v>177</v>
      </c>
      <c r="AE253" s="1"/>
      <c r="AF253" s="1"/>
      <c r="AG253" s="94"/>
      <c r="AH253" s="4"/>
      <c r="AI253" s="93">
        <f>AF253*AG253</f>
        <v>0</v>
      </c>
      <c r="AJ253" s="7"/>
      <c r="AK253" s="15"/>
      <c r="AL253" s="7"/>
      <c r="AM253" s="49"/>
      <c r="AN253" s="71"/>
      <c r="AO253"/>
      <c r="AP253" s="78" t="s">
        <v>177</v>
      </c>
      <c r="AQ253" s="1"/>
      <c r="AR253" s="1"/>
      <c r="AS253" s="94"/>
      <c r="AT253" s="4"/>
      <c r="AU253" s="93">
        <f>AR253*AS253</f>
        <v>0</v>
      </c>
      <c r="AV253" s="7"/>
      <c r="AW253" s="15"/>
      <c r="AX253" s="7"/>
      <c r="AY253" s="49"/>
      <c r="AZ253" s="71"/>
    </row>
    <row r="254" spans="3:52" s="2" customFormat="1" x14ac:dyDescent="0.2">
      <c r="C254" s="65" t="str">
        <f>'Begroting Totale Project'!C252</f>
        <v>Activiteit 10.4, inhuur</v>
      </c>
      <c r="D254" s="109">
        <f t="shared" si="28"/>
        <v>0</v>
      </c>
      <c r="F254" s="78" t="s">
        <v>178</v>
      </c>
      <c r="G254" s="1"/>
      <c r="H254" s="1"/>
      <c r="I254" s="94"/>
      <c r="J254" s="4"/>
      <c r="K254" s="93">
        <f>H254*I254</f>
        <v>0</v>
      </c>
      <c r="L254" s="7"/>
      <c r="M254" s="15"/>
      <c r="N254" s="7"/>
      <c r="O254" s="49"/>
      <c r="P254" s="71"/>
      <c r="R254" s="78" t="s">
        <v>178</v>
      </c>
      <c r="S254" s="1"/>
      <c r="T254" s="1"/>
      <c r="U254" s="94"/>
      <c r="V254" s="4"/>
      <c r="W254" s="93">
        <f>T254*U254</f>
        <v>0</v>
      </c>
      <c r="X254" s="7"/>
      <c r="Y254" s="15"/>
      <c r="Z254" s="7"/>
      <c r="AA254" s="49"/>
      <c r="AB254" s="71"/>
      <c r="AD254" s="78" t="s">
        <v>178</v>
      </c>
      <c r="AE254" s="1"/>
      <c r="AF254" s="1"/>
      <c r="AG254" s="94"/>
      <c r="AH254" s="4"/>
      <c r="AI254" s="93">
        <f>AF254*AG254</f>
        <v>0</v>
      </c>
      <c r="AJ254" s="7"/>
      <c r="AK254" s="15"/>
      <c r="AL254" s="7"/>
      <c r="AM254" s="49"/>
      <c r="AN254" s="71"/>
      <c r="AO254"/>
      <c r="AP254" s="78" t="s">
        <v>178</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x14ac:dyDescent="0.2">
      <c r="C258" s="65" t="str">
        <f>'Begroting Totale Project'!C256</f>
        <v>Activiteit 10.1, kosten</v>
      </c>
      <c r="D258" s="109">
        <f>K258+W258+AI258+AU258</f>
        <v>0</v>
      </c>
      <c r="F258" s="140" t="s">
        <v>222</v>
      </c>
      <c r="G258" s="1"/>
      <c r="H258" s="12"/>
      <c r="I258" s="13"/>
      <c r="J258" s="14"/>
      <c r="K258" s="93">
        <f>H258*I258</f>
        <v>0</v>
      </c>
      <c r="L258" s="7"/>
      <c r="M258" s="15"/>
      <c r="N258" s="7"/>
      <c r="O258" s="49"/>
      <c r="P258" s="71"/>
      <c r="R258" s="140" t="s">
        <v>222</v>
      </c>
      <c r="S258" s="1"/>
      <c r="T258" s="12"/>
      <c r="U258" s="13"/>
      <c r="V258" s="14"/>
      <c r="W258" s="93">
        <f>T258*U258</f>
        <v>0</v>
      </c>
      <c r="X258" s="7"/>
      <c r="Y258" s="15"/>
      <c r="Z258" s="7"/>
      <c r="AA258" s="49"/>
      <c r="AB258" s="71"/>
      <c r="AD258" s="140" t="s">
        <v>222</v>
      </c>
      <c r="AE258" s="1"/>
      <c r="AF258" s="12"/>
      <c r="AG258" s="13"/>
      <c r="AH258" s="14"/>
      <c r="AI258" s="93">
        <f>AF258*AG258</f>
        <v>0</v>
      </c>
      <c r="AJ258" s="7"/>
      <c r="AK258" s="15"/>
      <c r="AL258" s="7"/>
      <c r="AM258" s="49"/>
      <c r="AN258" s="71"/>
      <c r="AO258"/>
      <c r="AP258" s="140" t="s">
        <v>222</v>
      </c>
      <c r="AQ258" s="1"/>
      <c r="AR258" s="12"/>
      <c r="AS258" s="13"/>
      <c r="AT258" s="14"/>
      <c r="AU258" s="93">
        <f>AR258*AS258</f>
        <v>0</v>
      </c>
      <c r="AV258" s="7"/>
      <c r="AW258" s="15"/>
      <c r="AX258" s="7"/>
      <c r="AY258" s="49"/>
      <c r="AZ258" s="71"/>
    </row>
    <row r="259" spans="3:52" s="2" customFormat="1" x14ac:dyDescent="0.2">
      <c r="C259" s="65" t="str">
        <f>'Begroting Totale Project'!C257</f>
        <v>Activiteit 10.2, kosten</v>
      </c>
      <c r="D259" s="109">
        <f t="shared" ref="D259:D261" si="29">K259+W259+AI259+AU259</f>
        <v>0</v>
      </c>
      <c r="F259" s="140" t="s">
        <v>223</v>
      </c>
      <c r="G259" s="1"/>
      <c r="H259" s="12"/>
      <c r="I259" s="13"/>
      <c r="J259" s="14"/>
      <c r="K259" s="93">
        <f>H259*I259</f>
        <v>0</v>
      </c>
      <c r="L259" s="7"/>
      <c r="M259" s="15"/>
      <c r="N259" s="7"/>
      <c r="O259" s="49"/>
      <c r="P259" s="71"/>
      <c r="R259" s="140" t="s">
        <v>223</v>
      </c>
      <c r="S259" s="1"/>
      <c r="T259" s="12"/>
      <c r="U259" s="13"/>
      <c r="V259" s="14"/>
      <c r="W259" s="93">
        <f>T259*U259</f>
        <v>0</v>
      </c>
      <c r="X259" s="7"/>
      <c r="Y259" s="15"/>
      <c r="Z259" s="7"/>
      <c r="AA259" s="49"/>
      <c r="AB259" s="71"/>
      <c r="AD259" s="140" t="s">
        <v>223</v>
      </c>
      <c r="AE259" s="1"/>
      <c r="AF259" s="12"/>
      <c r="AG259" s="13"/>
      <c r="AH259" s="14"/>
      <c r="AI259" s="93">
        <f>AF259*AG259</f>
        <v>0</v>
      </c>
      <c r="AJ259" s="7"/>
      <c r="AK259" s="15"/>
      <c r="AL259" s="7"/>
      <c r="AM259" s="49"/>
      <c r="AN259" s="71"/>
      <c r="AO259"/>
      <c r="AP259" s="140" t="s">
        <v>223</v>
      </c>
      <c r="AQ259" s="1"/>
      <c r="AR259" s="12"/>
      <c r="AS259" s="13"/>
      <c r="AT259" s="14"/>
      <c r="AU259" s="93">
        <f>AR259*AS259</f>
        <v>0</v>
      </c>
      <c r="AV259" s="7"/>
      <c r="AW259" s="15"/>
      <c r="AX259" s="7"/>
      <c r="AY259" s="49"/>
      <c r="AZ259" s="71"/>
    </row>
    <row r="260" spans="3:52" s="2" customFormat="1" x14ac:dyDescent="0.2">
      <c r="C260" s="65" t="str">
        <f>'Begroting Totale Project'!C258</f>
        <v>Activiteit 10.3, kosten</v>
      </c>
      <c r="D260" s="109">
        <f t="shared" si="29"/>
        <v>0</v>
      </c>
      <c r="F260" s="140" t="s">
        <v>244</v>
      </c>
      <c r="G260" s="1"/>
      <c r="H260" s="12"/>
      <c r="I260" s="13"/>
      <c r="J260" s="14"/>
      <c r="K260" s="93">
        <f>H260*I260</f>
        <v>0</v>
      </c>
      <c r="L260" s="7"/>
      <c r="M260" s="15"/>
      <c r="N260" s="7"/>
      <c r="O260" s="49"/>
      <c r="P260" s="71"/>
      <c r="R260" s="140" t="s">
        <v>244</v>
      </c>
      <c r="S260" s="1"/>
      <c r="T260" s="12"/>
      <c r="U260" s="13"/>
      <c r="V260" s="14"/>
      <c r="W260" s="93">
        <f>T260*U260</f>
        <v>0</v>
      </c>
      <c r="X260" s="7"/>
      <c r="Y260" s="15"/>
      <c r="Z260" s="7"/>
      <c r="AA260" s="49"/>
      <c r="AB260" s="71"/>
      <c r="AD260" s="140" t="s">
        <v>244</v>
      </c>
      <c r="AE260" s="1"/>
      <c r="AF260" s="12"/>
      <c r="AG260" s="13"/>
      <c r="AH260" s="14"/>
      <c r="AI260" s="93">
        <f>AF260*AG260</f>
        <v>0</v>
      </c>
      <c r="AJ260" s="7"/>
      <c r="AK260" s="15"/>
      <c r="AL260" s="7"/>
      <c r="AM260" s="49"/>
      <c r="AN260" s="71"/>
      <c r="AO260"/>
      <c r="AP260" s="140" t="s">
        <v>244</v>
      </c>
      <c r="AQ260" s="1"/>
      <c r="AR260" s="12"/>
      <c r="AS260" s="13"/>
      <c r="AT260" s="14"/>
      <c r="AU260" s="93">
        <f>AR260*AS260</f>
        <v>0</v>
      </c>
      <c r="AV260" s="7"/>
      <c r="AW260" s="15"/>
      <c r="AX260" s="7"/>
      <c r="AY260" s="49"/>
      <c r="AZ260" s="71"/>
    </row>
    <row r="261" spans="3:52" s="2" customFormat="1" x14ac:dyDescent="0.2">
      <c r="C261" s="65" t="str">
        <f>'Begroting Totale Project'!C259</f>
        <v>Activiteit 10.4, kosten</v>
      </c>
      <c r="D261" s="109">
        <f t="shared" si="29"/>
        <v>0</v>
      </c>
      <c r="F261" s="140" t="s">
        <v>245</v>
      </c>
      <c r="G261" s="1"/>
      <c r="H261" s="12"/>
      <c r="I261" s="13"/>
      <c r="J261" s="14"/>
      <c r="K261" s="93">
        <f>H261*I261</f>
        <v>0</v>
      </c>
      <c r="L261" s="7"/>
      <c r="M261" s="15"/>
      <c r="N261" s="7"/>
      <c r="O261" s="49"/>
      <c r="P261" s="71"/>
      <c r="R261" s="140" t="s">
        <v>245</v>
      </c>
      <c r="S261" s="1"/>
      <c r="T261" s="12"/>
      <c r="U261" s="13"/>
      <c r="V261" s="14"/>
      <c r="W261" s="93">
        <f>T261*U261</f>
        <v>0</v>
      </c>
      <c r="X261" s="7"/>
      <c r="Y261" s="15"/>
      <c r="Z261" s="7"/>
      <c r="AA261" s="49"/>
      <c r="AB261" s="71"/>
      <c r="AD261" s="140" t="s">
        <v>245</v>
      </c>
      <c r="AE261" s="1"/>
      <c r="AF261" s="12"/>
      <c r="AG261" s="13"/>
      <c r="AH261" s="14"/>
      <c r="AI261" s="93">
        <f>AF261*AG261</f>
        <v>0</v>
      </c>
      <c r="AJ261" s="7"/>
      <c r="AK261" s="15"/>
      <c r="AL261" s="7"/>
      <c r="AM261" s="49"/>
      <c r="AN261" s="71"/>
      <c r="AO261"/>
      <c r="AP261" s="140" t="s">
        <v>245</v>
      </c>
      <c r="AQ261" s="1"/>
      <c r="AR261" s="12"/>
      <c r="AS261" s="13"/>
      <c r="AT261" s="14"/>
      <c r="AU261" s="93">
        <f>AR261*AS261</f>
        <v>0</v>
      </c>
      <c r="AV261" s="7"/>
      <c r="AW261" s="15"/>
      <c r="AX261" s="7"/>
      <c r="AY261" s="49"/>
      <c r="AZ261" s="71"/>
    </row>
    <row r="262" spans="3:52" s="2" customFormat="1"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x14ac:dyDescent="0.2">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310</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x14ac:dyDescent="0.2"/>
    <row r="416" spans="3:51" x14ac:dyDescent="0.2"/>
    <row r="417" x14ac:dyDescent="0.2"/>
    <row r="419" x14ac:dyDescent="0.2"/>
  </sheetData>
  <mergeCells count="1">
    <mergeCell ref="G6:P6"/>
  </mergeCells>
  <conditionalFormatting sqref="D8:D9">
    <cfRule type="expression" dxfId="2599" priority="118">
      <formula>#REF!=1</formula>
    </cfRule>
  </conditionalFormatting>
  <conditionalFormatting sqref="D34:D35 D60:D61 D277:D278">
    <cfRule type="expression" dxfId="2598" priority="108">
      <formula>#REF!=1</formula>
    </cfRule>
  </conditionalFormatting>
  <conditionalFormatting sqref="D86:D87">
    <cfRule type="expression" dxfId="2597" priority="106">
      <formula>#REF!=1</formula>
    </cfRule>
  </conditionalFormatting>
  <conditionalFormatting sqref="D112:D113">
    <cfRule type="expression" dxfId="2596" priority="104">
      <formula>#REF!=1</formula>
    </cfRule>
  </conditionalFormatting>
  <conditionalFormatting sqref="D138:D139">
    <cfRule type="expression" dxfId="2595" priority="103">
      <formula>#REF!=1</formula>
    </cfRule>
  </conditionalFormatting>
  <conditionalFormatting sqref="D164:D165">
    <cfRule type="expression" dxfId="2594" priority="102">
      <formula>#REF!=1</formula>
    </cfRule>
  </conditionalFormatting>
  <conditionalFormatting sqref="D190:D191">
    <cfRule type="expression" dxfId="2593" priority="101">
      <formula>#REF!=1</formula>
    </cfRule>
  </conditionalFormatting>
  <conditionalFormatting sqref="D216:D217">
    <cfRule type="expression" dxfId="2592" priority="100">
      <formula>#REF!=1</formula>
    </cfRule>
  </conditionalFormatting>
  <conditionalFormatting sqref="D242:D243">
    <cfRule type="expression" dxfId="2591" priority="105">
      <formula>#REF!=1</formula>
    </cfRule>
  </conditionalFormatting>
  <conditionalFormatting sqref="D269">
    <cfRule type="expression" dxfId="2590" priority="107">
      <formula>#REF!=1</formula>
    </cfRule>
  </conditionalFormatting>
  <conditionalFormatting sqref="D284">
    <cfRule type="expression" dxfId="2589" priority="117">
      <formula>#REF!=1</formula>
    </cfRule>
  </conditionalFormatting>
  <conditionalFormatting sqref="D291:D292">
    <cfRule type="expression" dxfId="2588" priority="115">
      <formula>#REF!=1</formula>
    </cfRule>
    <cfRule type="expression" dxfId="2587" priority="116">
      <formula>#REF!=1</formula>
    </cfRule>
  </conditionalFormatting>
  <conditionalFormatting sqref="D298:D299">
    <cfRule type="expression" dxfId="2586" priority="114">
      <formula>#REF!=1</formula>
    </cfRule>
    <cfRule type="expression" dxfId="2585" priority="113">
      <formula>#REF!=1</formula>
    </cfRule>
  </conditionalFormatting>
  <conditionalFormatting sqref="D306:D307">
    <cfRule type="expression" dxfId="2584" priority="112">
      <formula>#REF!=1</formula>
    </cfRule>
    <cfRule type="expression" dxfId="2583" priority="111">
      <formula>#REF!=1</formula>
    </cfRule>
  </conditionalFormatting>
  <conditionalFormatting sqref="D316:D317">
    <cfRule type="expression" dxfId="2582" priority="109">
      <formula>#REF!=1</formula>
    </cfRule>
    <cfRule type="expression" dxfId="2581" priority="110">
      <formula>#REF!=1</formula>
    </cfRule>
  </conditionalFormatting>
  <conditionalFormatting sqref="G269">
    <cfRule type="expression" dxfId="2580" priority="267">
      <formula>#REF!=1</formula>
    </cfRule>
  </conditionalFormatting>
  <conditionalFormatting sqref="G8:I9">
    <cfRule type="expression" dxfId="2579" priority="293">
      <formula>#REF!=1</formula>
    </cfRule>
  </conditionalFormatting>
  <conditionalFormatting sqref="G16:I16">
    <cfRule type="expression" dxfId="2578" priority="99">
      <formula>#REF!=1</formula>
    </cfRule>
  </conditionalFormatting>
  <conditionalFormatting sqref="G34:I35">
    <cfRule type="expression" dxfId="2577" priority="98">
      <formula>#REF!=1</formula>
    </cfRule>
  </conditionalFormatting>
  <conditionalFormatting sqref="G42:I42">
    <cfRule type="expression" dxfId="2576" priority="97">
      <formula>#REF!=1</formula>
    </cfRule>
  </conditionalFormatting>
  <conditionalFormatting sqref="G49:I49">
    <cfRule type="expression" dxfId="2575" priority="96">
      <formula>#REF!=1</formula>
    </cfRule>
  </conditionalFormatting>
  <conditionalFormatting sqref="G60:I61">
    <cfRule type="expression" dxfId="2574" priority="290">
      <formula>#REF!=1</formula>
    </cfRule>
  </conditionalFormatting>
  <conditionalFormatting sqref="G68:I68">
    <cfRule type="expression" dxfId="2573" priority="95">
      <formula>#REF!=1</formula>
    </cfRule>
  </conditionalFormatting>
  <conditionalFormatting sqref="G86:I87">
    <cfRule type="expression" dxfId="2572" priority="264">
      <formula>#REF!=1</formula>
    </cfRule>
  </conditionalFormatting>
  <conditionalFormatting sqref="G94:I94">
    <cfRule type="expression" dxfId="2571" priority="94">
      <formula>#REF!=1</formula>
    </cfRule>
  </conditionalFormatting>
  <conditionalFormatting sqref="G112:I113">
    <cfRule type="expression" dxfId="2570" priority="254">
      <formula>#REF!=1</formula>
    </cfRule>
  </conditionalFormatting>
  <conditionalFormatting sqref="G120:I120">
    <cfRule type="expression" dxfId="2569" priority="93">
      <formula>#REF!=1</formula>
    </cfRule>
  </conditionalFormatting>
  <conditionalFormatting sqref="G138:I139">
    <cfRule type="expression" dxfId="2568" priority="248">
      <formula>#REF!=1</formula>
    </cfRule>
  </conditionalFormatting>
  <conditionalFormatting sqref="G146:I146">
    <cfRule type="expression" dxfId="2567" priority="92">
      <formula>#REF!=1</formula>
    </cfRule>
  </conditionalFormatting>
  <conditionalFormatting sqref="G164:I165">
    <cfRule type="expression" dxfId="2566" priority="244">
      <formula>#REF!=1</formula>
    </cfRule>
  </conditionalFormatting>
  <conditionalFormatting sqref="G172:I172">
    <cfRule type="expression" dxfId="2565" priority="91">
      <formula>#REF!=1</formula>
    </cfRule>
  </conditionalFormatting>
  <conditionalFormatting sqref="G190:I191">
    <cfRule type="expression" dxfId="2564" priority="240">
      <formula>#REF!=1</formula>
    </cfRule>
  </conditionalFormatting>
  <conditionalFormatting sqref="G198:I198">
    <cfRule type="expression" dxfId="2563" priority="90">
      <formula>#REF!=1</formula>
    </cfRule>
  </conditionalFormatting>
  <conditionalFormatting sqref="G216:I217">
    <cfRule type="expression" dxfId="2562" priority="236">
      <formula>#REF!=1</formula>
    </cfRule>
  </conditionalFormatting>
  <conditionalFormatting sqref="G224:I224">
    <cfRule type="expression" dxfId="2561" priority="89">
      <formula>#REF!=1</formula>
    </cfRule>
  </conditionalFormatting>
  <conditionalFormatting sqref="G242:I243">
    <cfRule type="expression" dxfId="2560" priority="261">
      <formula>#REF!=1</formula>
    </cfRule>
  </conditionalFormatting>
  <conditionalFormatting sqref="G250:I250">
    <cfRule type="expression" dxfId="2559" priority="88">
      <formula>#REF!=1</formula>
    </cfRule>
  </conditionalFormatting>
  <conditionalFormatting sqref="K8:K9">
    <cfRule type="expression" dxfId="2558" priority="292">
      <formula>#REF!=1</formula>
    </cfRule>
  </conditionalFormatting>
  <conditionalFormatting sqref="K34:K35 K60:K61">
    <cfRule type="expression" dxfId="2557" priority="269">
      <formula>#REF!=1</formula>
    </cfRule>
  </conditionalFormatting>
  <conditionalFormatting sqref="K86:K87">
    <cfRule type="expression" dxfId="2556" priority="263">
      <formula>#REF!=1</formula>
    </cfRule>
  </conditionalFormatting>
  <conditionalFormatting sqref="K112:K113">
    <cfRule type="expression" dxfId="2555" priority="253">
      <formula>#REF!=1</formula>
    </cfRule>
  </conditionalFormatting>
  <conditionalFormatting sqref="K138:K139">
    <cfRule type="expression" dxfId="2554" priority="247">
      <formula>#REF!=1</formula>
    </cfRule>
  </conditionalFormatting>
  <conditionalFormatting sqref="K164:K165">
    <cfRule type="expression" dxfId="2553" priority="243">
      <formula>#REF!=1</formula>
    </cfRule>
  </conditionalFormatting>
  <conditionalFormatting sqref="K190:K191">
    <cfRule type="expression" dxfId="2552" priority="239">
      <formula>#REF!=1</formula>
    </cfRule>
  </conditionalFormatting>
  <conditionalFormatting sqref="K216:K217">
    <cfRule type="expression" dxfId="2551" priority="235">
      <formula>#REF!=1</formula>
    </cfRule>
  </conditionalFormatting>
  <conditionalFormatting sqref="K242:K243">
    <cfRule type="expression" dxfId="2550" priority="260">
      <formula>#REF!=1</formula>
    </cfRule>
  </conditionalFormatting>
  <conditionalFormatting sqref="K269">
    <cfRule type="expression" dxfId="2549" priority="266">
      <formula>#REF!=1</formula>
    </cfRule>
  </conditionalFormatting>
  <conditionalFormatting sqref="K291:K292">
    <cfRule type="expression" dxfId="2548" priority="289">
      <formula>#REF!=1</formula>
    </cfRule>
    <cfRule type="expression" dxfId="2547" priority="288">
      <formula>#REF!=1</formula>
    </cfRule>
  </conditionalFormatting>
  <conditionalFormatting sqref="K298:K299">
    <cfRule type="expression" dxfId="2546" priority="286">
      <formula>#REF!=1</formula>
    </cfRule>
    <cfRule type="expression" dxfId="2545" priority="287">
      <formula>#REF!=1</formula>
    </cfRule>
  </conditionalFormatting>
  <conditionalFormatting sqref="K306:K307">
    <cfRule type="expression" dxfId="2544" priority="284">
      <formula>#REF!=1</formula>
    </cfRule>
    <cfRule type="expression" dxfId="2543" priority="285">
      <formula>#REF!=1</formula>
    </cfRule>
  </conditionalFormatting>
  <conditionalFormatting sqref="K316:K317">
    <cfRule type="expression" dxfId="2542" priority="282">
      <formula>#REF!=1</formula>
    </cfRule>
    <cfRule type="expression" dxfId="2541" priority="283">
      <formula>#REF!=1</formula>
    </cfRule>
  </conditionalFormatting>
  <conditionalFormatting sqref="M9">
    <cfRule type="expression" dxfId="2540" priority="278">
      <formula>#REF!=1</formula>
    </cfRule>
  </conditionalFormatting>
  <conditionalFormatting sqref="M34:M35 M60:M61">
    <cfRule type="expression" dxfId="2539" priority="268">
      <formula>#REF!=1</formula>
    </cfRule>
  </conditionalFormatting>
  <conditionalFormatting sqref="M86:M87">
    <cfRule type="expression" dxfId="2538" priority="262">
      <formula>#REF!=1</formula>
    </cfRule>
  </conditionalFormatting>
  <conditionalFormatting sqref="M112:M113">
    <cfRule type="expression" dxfId="2537" priority="252">
      <formula>#REF!=1</formula>
    </cfRule>
  </conditionalFormatting>
  <conditionalFormatting sqref="M138:M139">
    <cfRule type="expression" dxfId="2536" priority="246">
      <formula>#REF!=1</formula>
    </cfRule>
  </conditionalFormatting>
  <conditionalFormatting sqref="M164:M165">
    <cfRule type="expression" dxfId="2535" priority="242">
      <formula>#REF!=1</formula>
    </cfRule>
  </conditionalFormatting>
  <conditionalFormatting sqref="M190:M191">
    <cfRule type="expression" dxfId="2534" priority="238">
      <formula>#REF!=1</formula>
    </cfRule>
  </conditionalFormatting>
  <conditionalFormatting sqref="M216:M217">
    <cfRule type="expression" dxfId="2533" priority="234">
      <formula>#REF!=1</formula>
    </cfRule>
  </conditionalFormatting>
  <conditionalFormatting sqref="M242:M243">
    <cfRule type="expression" dxfId="2532" priority="259">
      <formula>#REF!=1</formula>
    </cfRule>
  </conditionalFormatting>
  <conditionalFormatting sqref="M291:M292">
    <cfRule type="expression" dxfId="2531" priority="276">
      <formula>#REF!=1</formula>
    </cfRule>
    <cfRule type="expression" dxfId="2530" priority="277">
      <formula>#REF!=1</formula>
    </cfRule>
  </conditionalFormatting>
  <conditionalFormatting sqref="M298:M299">
    <cfRule type="expression" dxfId="2529" priority="275">
      <formula>#REF!=1</formula>
    </cfRule>
    <cfRule type="expression" dxfId="2528" priority="274">
      <formula>#REF!=1</formula>
    </cfRule>
  </conditionalFormatting>
  <conditionalFormatting sqref="M306:M307">
    <cfRule type="expression" dxfId="2527" priority="273">
      <formula>#REF!=1</formula>
    </cfRule>
    <cfRule type="expression" dxfId="2526" priority="272">
      <formula>#REF!=1</formula>
    </cfRule>
  </conditionalFormatting>
  <conditionalFormatting sqref="M316:M317">
    <cfRule type="expression" dxfId="2525" priority="271">
      <formula>#REF!=1</formula>
    </cfRule>
    <cfRule type="expression" dxfId="2524" priority="270">
      <formula>#REF!=1</formula>
    </cfRule>
  </conditionalFormatting>
  <conditionalFormatting sqref="O8:O9">
    <cfRule type="expression" dxfId="2523" priority="281">
      <formula>#REF!=1</formula>
    </cfRule>
  </conditionalFormatting>
  <conditionalFormatting sqref="O34:O35">
    <cfRule type="expression" dxfId="2522" priority="280">
      <formula>#REF!=1</formula>
    </cfRule>
  </conditionalFormatting>
  <conditionalFormatting sqref="O60:O61">
    <cfRule type="expression" dxfId="2521" priority="279">
      <formula>#REF!=1</formula>
    </cfRule>
  </conditionalFormatting>
  <conditionalFormatting sqref="O86:O87">
    <cfRule type="expression" dxfId="2520" priority="258">
      <formula>#REF!=1</formula>
    </cfRule>
  </conditionalFormatting>
  <conditionalFormatting sqref="O112:O113">
    <cfRule type="expression" dxfId="2519" priority="251">
      <formula>#REF!=1</formula>
    </cfRule>
  </conditionalFormatting>
  <conditionalFormatting sqref="O138:O139">
    <cfRule type="expression" dxfId="2518" priority="245">
      <formula>#REF!=1</formula>
    </cfRule>
  </conditionalFormatting>
  <conditionalFormatting sqref="O164:O165">
    <cfRule type="expression" dxfId="2517" priority="241">
      <formula>#REF!=1</formula>
    </cfRule>
  </conditionalFormatting>
  <conditionalFormatting sqref="O190:O191">
    <cfRule type="expression" dxfId="2516" priority="237">
      <formula>#REF!=1</formula>
    </cfRule>
  </conditionalFormatting>
  <conditionalFormatting sqref="O216:O217">
    <cfRule type="expression" dxfId="2515" priority="233">
      <formula>#REF!=1</formula>
    </cfRule>
  </conditionalFormatting>
  <conditionalFormatting sqref="O242:O243">
    <cfRule type="expression" dxfId="2514" priority="257">
      <formula>#REF!=1</formula>
    </cfRule>
  </conditionalFormatting>
  <conditionalFormatting sqref="O269">
    <cfRule type="expression" dxfId="2513" priority="265">
      <formula>#REF!=1</formula>
    </cfRule>
  </conditionalFormatting>
  <conditionalFormatting sqref="S269">
    <cfRule type="expression" dxfId="2512" priority="206">
      <formula>#REF!=1</formula>
    </cfRule>
  </conditionalFormatting>
  <conditionalFormatting sqref="S8:U9">
    <cfRule type="expression" dxfId="2511" priority="232">
      <formula>#REF!=1</formula>
    </cfRule>
  </conditionalFormatting>
  <conditionalFormatting sqref="S16:U16">
    <cfRule type="expression" dxfId="2510" priority="78">
      <formula>#REF!=1</formula>
    </cfRule>
  </conditionalFormatting>
  <conditionalFormatting sqref="S34:U35">
    <cfRule type="expression" dxfId="2509" priority="230">
      <formula>#REF!=1</formula>
    </cfRule>
  </conditionalFormatting>
  <conditionalFormatting sqref="S42:U42">
    <cfRule type="expression" dxfId="2508" priority="79">
      <formula>#REF!=1</formula>
    </cfRule>
  </conditionalFormatting>
  <conditionalFormatting sqref="S60:U61">
    <cfRule type="expression" dxfId="2507" priority="229">
      <formula>#REF!=1</formula>
    </cfRule>
  </conditionalFormatting>
  <conditionalFormatting sqref="S68:U68">
    <cfRule type="expression" dxfId="2506" priority="80">
      <formula>#REF!=1</formula>
    </cfRule>
  </conditionalFormatting>
  <conditionalFormatting sqref="S86:U87">
    <cfRule type="expression" dxfId="2505" priority="203">
      <formula>#REF!=1</formula>
    </cfRule>
  </conditionalFormatting>
  <conditionalFormatting sqref="S94:U94">
    <cfRule type="expression" dxfId="2504" priority="81">
      <formula>#REF!=1</formula>
    </cfRule>
  </conditionalFormatting>
  <conditionalFormatting sqref="S112:U113">
    <cfRule type="expression" dxfId="2503" priority="195">
      <formula>#REF!=1</formula>
    </cfRule>
  </conditionalFormatting>
  <conditionalFormatting sqref="S120:U120">
    <cfRule type="expression" dxfId="2502" priority="82">
      <formula>#REF!=1</formula>
    </cfRule>
  </conditionalFormatting>
  <conditionalFormatting sqref="S138:U139">
    <cfRule type="expression" dxfId="2501" priority="191">
      <formula>#REF!=1</formula>
    </cfRule>
  </conditionalFormatting>
  <conditionalFormatting sqref="S146:U146">
    <cfRule type="expression" dxfId="2500" priority="83">
      <formula>#REF!=1</formula>
    </cfRule>
  </conditionalFormatting>
  <conditionalFormatting sqref="S164:U165">
    <cfRule type="expression" dxfId="2499" priority="187">
      <formula>#REF!=1</formula>
    </cfRule>
  </conditionalFormatting>
  <conditionalFormatting sqref="S172:U172">
    <cfRule type="expression" dxfId="2498" priority="84">
      <formula>#REF!=1</formula>
    </cfRule>
  </conditionalFormatting>
  <conditionalFormatting sqref="S190:U191">
    <cfRule type="expression" dxfId="2497" priority="183">
      <formula>#REF!=1</formula>
    </cfRule>
  </conditionalFormatting>
  <conditionalFormatting sqref="S198:U198">
    <cfRule type="expression" dxfId="2496" priority="85">
      <formula>#REF!=1</formula>
    </cfRule>
  </conditionalFormatting>
  <conditionalFormatting sqref="S216:U217">
    <cfRule type="expression" dxfId="2495" priority="179">
      <formula>#REF!=1</formula>
    </cfRule>
  </conditionalFormatting>
  <conditionalFormatting sqref="S224:U224">
    <cfRule type="expression" dxfId="2494" priority="86">
      <formula>#REF!=1</formula>
    </cfRule>
  </conditionalFormatting>
  <conditionalFormatting sqref="S242:U243">
    <cfRule type="expression" dxfId="2493" priority="200">
      <formula>#REF!=1</formula>
    </cfRule>
  </conditionalFormatting>
  <conditionalFormatting sqref="S250:U250">
    <cfRule type="expression" dxfId="2492" priority="87">
      <formula>#REF!=1</formula>
    </cfRule>
  </conditionalFormatting>
  <conditionalFormatting sqref="W8:W9">
    <cfRule type="expression" dxfId="2491" priority="231">
      <formula>#REF!=1</formula>
    </cfRule>
  </conditionalFormatting>
  <conditionalFormatting sqref="W34:W35 W60:W61">
    <cfRule type="expression" dxfId="2490" priority="208">
      <formula>#REF!=1</formula>
    </cfRule>
  </conditionalFormatting>
  <conditionalFormatting sqref="W86:W87">
    <cfRule type="expression" dxfId="2489" priority="202">
      <formula>#REF!=1</formula>
    </cfRule>
  </conditionalFormatting>
  <conditionalFormatting sqref="W112:W113">
    <cfRule type="expression" dxfId="2488" priority="194">
      <formula>#REF!=1</formula>
    </cfRule>
  </conditionalFormatting>
  <conditionalFormatting sqref="W138:W139">
    <cfRule type="expression" dxfId="2487" priority="190">
      <formula>#REF!=1</formula>
    </cfRule>
  </conditionalFormatting>
  <conditionalFormatting sqref="W164:W165">
    <cfRule type="expression" dxfId="2486" priority="186">
      <formula>#REF!=1</formula>
    </cfRule>
  </conditionalFormatting>
  <conditionalFormatting sqref="W190:W191">
    <cfRule type="expression" dxfId="2485" priority="182">
      <formula>#REF!=1</formula>
    </cfRule>
  </conditionalFormatting>
  <conditionalFormatting sqref="W216:W217">
    <cfRule type="expression" dxfId="2484" priority="178">
      <formula>#REF!=1</formula>
    </cfRule>
  </conditionalFormatting>
  <conditionalFormatting sqref="W242:W243">
    <cfRule type="expression" dxfId="2483" priority="199">
      <formula>#REF!=1</formula>
    </cfRule>
  </conditionalFormatting>
  <conditionalFormatting sqref="W269">
    <cfRule type="expression" dxfId="2482" priority="205">
      <formula>#REF!=1</formula>
    </cfRule>
  </conditionalFormatting>
  <conditionalFormatting sqref="W291:W292">
    <cfRule type="expression" dxfId="2481" priority="227">
      <formula>#REF!=1</formula>
    </cfRule>
    <cfRule type="expression" dxfId="2480" priority="228">
      <formula>#REF!=1</formula>
    </cfRule>
  </conditionalFormatting>
  <conditionalFormatting sqref="W298:W299">
    <cfRule type="expression" dxfId="2479" priority="226">
      <formula>#REF!=1</formula>
    </cfRule>
    <cfRule type="expression" dxfId="2478" priority="225">
      <formula>#REF!=1</formula>
    </cfRule>
  </conditionalFormatting>
  <conditionalFormatting sqref="W306:W307">
    <cfRule type="expression" dxfId="2477" priority="224">
      <formula>#REF!=1</formula>
    </cfRule>
    <cfRule type="expression" dxfId="2476" priority="223">
      <formula>#REF!=1</formula>
    </cfRule>
  </conditionalFormatting>
  <conditionalFormatting sqref="W316:W317">
    <cfRule type="expression" dxfId="2475" priority="222">
      <formula>#REF!=1</formula>
    </cfRule>
    <cfRule type="expression" dxfId="2474" priority="221">
      <formula>#REF!=1</formula>
    </cfRule>
  </conditionalFormatting>
  <conditionalFormatting sqref="Y9">
    <cfRule type="expression" dxfId="2473" priority="217">
      <formula>#REF!=1</formula>
    </cfRule>
  </conditionalFormatting>
  <conditionalFormatting sqref="Y34:Y35 Y60:Y61">
    <cfRule type="expression" dxfId="2472" priority="207">
      <formula>#REF!=1</formula>
    </cfRule>
  </conditionalFormatting>
  <conditionalFormatting sqref="Y86:Y87">
    <cfRule type="expression" dxfId="2471" priority="201">
      <formula>#REF!=1</formula>
    </cfRule>
  </conditionalFormatting>
  <conditionalFormatting sqref="Y112:Y113">
    <cfRule type="expression" dxfId="2470" priority="193">
      <formula>#REF!=1</formula>
    </cfRule>
  </conditionalFormatting>
  <conditionalFormatting sqref="Y138:Y139">
    <cfRule type="expression" dxfId="2469" priority="189">
      <formula>#REF!=1</formula>
    </cfRule>
  </conditionalFormatting>
  <conditionalFormatting sqref="Y164:Y165">
    <cfRule type="expression" dxfId="2468" priority="185">
      <formula>#REF!=1</formula>
    </cfRule>
  </conditionalFormatting>
  <conditionalFormatting sqref="Y190:Y191">
    <cfRule type="expression" dxfId="2467" priority="181">
      <formula>#REF!=1</formula>
    </cfRule>
  </conditionalFormatting>
  <conditionalFormatting sqref="Y216:Y217">
    <cfRule type="expression" dxfId="2466" priority="177">
      <formula>#REF!=1</formula>
    </cfRule>
  </conditionalFormatting>
  <conditionalFormatting sqref="Y242:Y243">
    <cfRule type="expression" dxfId="2465" priority="198">
      <formula>#REF!=1</formula>
    </cfRule>
  </conditionalFormatting>
  <conditionalFormatting sqref="Y291:Y292">
    <cfRule type="expression" dxfId="2464" priority="216">
      <formula>#REF!=1</formula>
    </cfRule>
    <cfRule type="expression" dxfId="2463" priority="215">
      <formula>#REF!=1</formula>
    </cfRule>
  </conditionalFormatting>
  <conditionalFormatting sqref="Y298:Y299">
    <cfRule type="expression" dxfId="2462" priority="214">
      <formula>#REF!=1</formula>
    </cfRule>
    <cfRule type="expression" dxfId="2461" priority="213">
      <formula>#REF!=1</formula>
    </cfRule>
  </conditionalFormatting>
  <conditionalFormatting sqref="Y306:Y307">
    <cfRule type="expression" dxfId="2460" priority="211">
      <formula>#REF!=1</formula>
    </cfRule>
    <cfRule type="expression" dxfId="2459" priority="212">
      <formula>#REF!=1</formula>
    </cfRule>
  </conditionalFormatting>
  <conditionalFormatting sqref="Y316:Y317">
    <cfRule type="expression" dxfId="2458" priority="209">
      <formula>#REF!=1</formula>
    </cfRule>
    <cfRule type="expression" dxfId="2457" priority="210">
      <formula>#REF!=1</formula>
    </cfRule>
  </conditionalFormatting>
  <conditionalFormatting sqref="AA8:AA9">
    <cfRule type="expression" dxfId="2456" priority="220">
      <formula>#REF!=1</formula>
    </cfRule>
  </conditionalFormatting>
  <conditionalFormatting sqref="AA34:AA35">
    <cfRule type="expression" dxfId="2455" priority="219">
      <formula>#REF!=1</formula>
    </cfRule>
  </conditionalFormatting>
  <conditionalFormatting sqref="AA60:AA61">
    <cfRule type="expression" dxfId="2454" priority="218">
      <formula>#REF!=1</formula>
    </cfRule>
  </conditionalFormatting>
  <conditionalFormatting sqref="AA86:AA87">
    <cfRule type="expression" dxfId="2453" priority="197">
      <formula>#REF!=1</formula>
    </cfRule>
  </conditionalFormatting>
  <conditionalFormatting sqref="AA112:AA113">
    <cfRule type="expression" dxfId="2452" priority="192">
      <formula>#REF!=1</formula>
    </cfRule>
  </conditionalFormatting>
  <conditionalFormatting sqref="AA138:AA139">
    <cfRule type="expression" dxfId="2451" priority="188">
      <formula>#REF!=1</formula>
    </cfRule>
  </conditionalFormatting>
  <conditionalFormatting sqref="AA164:AA165">
    <cfRule type="expression" dxfId="2450" priority="184">
      <formula>#REF!=1</formula>
    </cfRule>
  </conditionalFormatting>
  <conditionalFormatting sqref="AA190:AA191">
    <cfRule type="expression" dxfId="2449" priority="180">
      <formula>#REF!=1</formula>
    </cfRule>
  </conditionalFormatting>
  <conditionalFormatting sqref="AA216:AA217">
    <cfRule type="expression" dxfId="2448" priority="176">
      <formula>#REF!=1</formula>
    </cfRule>
  </conditionalFormatting>
  <conditionalFormatting sqref="AA242:AA243">
    <cfRule type="expression" dxfId="2447" priority="196">
      <formula>#REF!=1</formula>
    </cfRule>
  </conditionalFormatting>
  <conditionalFormatting sqref="AA269">
    <cfRule type="expression" dxfId="2446" priority="204">
      <formula>#REF!=1</formula>
    </cfRule>
  </conditionalFormatting>
  <conditionalFormatting sqref="AE269">
    <cfRule type="expression" dxfId="2445" priority="149">
      <formula>#REF!=1</formula>
    </cfRule>
  </conditionalFormatting>
  <conditionalFormatting sqref="AE8:AG9">
    <cfRule type="expression" dxfId="2444" priority="175">
      <formula>#REF!=1</formula>
    </cfRule>
  </conditionalFormatting>
  <conditionalFormatting sqref="AE16:AG16">
    <cfRule type="expression" dxfId="2443" priority="77">
      <formula>#REF!=1</formula>
    </cfRule>
  </conditionalFormatting>
  <conditionalFormatting sqref="AE34:AG35">
    <cfRule type="expression" dxfId="2442" priority="173">
      <formula>#REF!=1</formula>
    </cfRule>
  </conditionalFormatting>
  <conditionalFormatting sqref="AE42:AG42">
    <cfRule type="expression" dxfId="2441" priority="76">
      <formula>#REF!=1</formula>
    </cfRule>
  </conditionalFormatting>
  <conditionalFormatting sqref="AE60:AG61">
    <cfRule type="expression" dxfId="2440" priority="172">
      <formula>#REF!=1</formula>
    </cfRule>
  </conditionalFormatting>
  <conditionalFormatting sqref="AE68:AG68">
    <cfRule type="expression" dxfId="2439" priority="75">
      <formula>#REF!=1</formula>
    </cfRule>
  </conditionalFormatting>
  <conditionalFormatting sqref="AE86:AG87">
    <cfRule type="expression" dxfId="2438" priority="146">
      <formula>#REF!=1</formula>
    </cfRule>
  </conditionalFormatting>
  <conditionalFormatting sqref="AE94:AG94">
    <cfRule type="expression" dxfId="2437" priority="74">
      <formula>#REF!=1</formula>
    </cfRule>
  </conditionalFormatting>
  <conditionalFormatting sqref="AE112:AG113">
    <cfRule type="expression" dxfId="2436" priority="138">
      <formula>#REF!=1</formula>
    </cfRule>
  </conditionalFormatting>
  <conditionalFormatting sqref="AE120:AG120">
    <cfRule type="expression" dxfId="2435" priority="73">
      <formula>#REF!=1</formula>
    </cfRule>
  </conditionalFormatting>
  <conditionalFormatting sqref="AE138:AG139">
    <cfRule type="expression" dxfId="2434" priority="134">
      <formula>#REF!=1</formula>
    </cfRule>
  </conditionalFormatting>
  <conditionalFormatting sqref="AE146:AG146">
    <cfRule type="expression" dxfId="2433" priority="72">
      <formula>#REF!=1</formula>
    </cfRule>
  </conditionalFormatting>
  <conditionalFormatting sqref="AE164:AG165">
    <cfRule type="expression" dxfId="2432" priority="130">
      <formula>#REF!=1</formula>
    </cfRule>
  </conditionalFormatting>
  <conditionalFormatting sqref="AE172:AG172">
    <cfRule type="expression" dxfId="2431" priority="71">
      <formula>#REF!=1</formula>
    </cfRule>
  </conditionalFormatting>
  <conditionalFormatting sqref="AE190:AG191">
    <cfRule type="expression" dxfId="2430" priority="126">
      <formula>#REF!=1</formula>
    </cfRule>
  </conditionalFormatting>
  <conditionalFormatting sqref="AE198:AG198">
    <cfRule type="expression" dxfId="2429" priority="70">
      <formula>#REF!=1</formula>
    </cfRule>
  </conditionalFormatting>
  <conditionalFormatting sqref="AE216:AG217">
    <cfRule type="expression" dxfId="2428" priority="122">
      <formula>#REF!=1</formula>
    </cfRule>
  </conditionalFormatting>
  <conditionalFormatting sqref="AE224:AG224">
    <cfRule type="expression" dxfId="2427" priority="69">
      <formula>#REF!=1</formula>
    </cfRule>
  </conditionalFormatting>
  <conditionalFormatting sqref="AE242:AG243">
    <cfRule type="expression" dxfId="2426" priority="143">
      <formula>#REF!=1</formula>
    </cfRule>
  </conditionalFormatting>
  <conditionalFormatting sqref="AE250:AG250">
    <cfRule type="expression" dxfId="2425" priority="68">
      <formula>#REF!=1</formula>
    </cfRule>
  </conditionalFormatting>
  <conditionalFormatting sqref="AI8:AI9">
    <cfRule type="expression" dxfId="2424" priority="174">
      <formula>#REF!=1</formula>
    </cfRule>
  </conditionalFormatting>
  <conditionalFormatting sqref="AI34:AI35 AI60:AI61">
    <cfRule type="expression" dxfId="2423" priority="151">
      <formula>#REF!=1</formula>
    </cfRule>
  </conditionalFormatting>
  <conditionalFormatting sqref="AI86:AI87">
    <cfRule type="expression" dxfId="2422" priority="145">
      <formula>#REF!=1</formula>
    </cfRule>
  </conditionalFormatting>
  <conditionalFormatting sqref="AI112:AI113">
    <cfRule type="expression" dxfId="2421" priority="137">
      <formula>#REF!=1</formula>
    </cfRule>
  </conditionalFormatting>
  <conditionalFormatting sqref="AI138:AI139">
    <cfRule type="expression" dxfId="2420" priority="133">
      <formula>#REF!=1</formula>
    </cfRule>
  </conditionalFormatting>
  <conditionalFormatting sqref="AI164:AI165">
    <cfRule type="expression" dxfId="2419" priority="129">
      <formula>#REF!=1</formula>
    </cfRule>
  </conditionalFormatting>
  <conditionalFormatting sqref="AI190:AI191">
    <cfRule type="expression" dxfId="2418" priority="125">
      <formula>#REF!=1</formula>
    </cfRule>
  </conditionalFormatting>
  <conditionalFormatting sqref="AI216:AI217">
    <cfRule type="expression" dxfId="2417" priority="121">
      <formula>#REF!=1</formula>
    </cfRule>
  </conditionalFormatting>
  <conditionalFormatting sqref="AI242:AI243">
    <cfRule type="expression" dxfId="2416" priority="142">
      <formula>#REF!=1</formula>
    </cfRule>
  </conditionalFormatting>
  <conditionalFormatting sqref="AI269">
    <cfRule type="expression" dxfId="2415" priority="148">
      <formula>#REF!=1</formula>
    </cfRule>
  </conditionalFormatting>
  <conditionalFormatting sqref="AI291:AI292">
    <cfRule type="expression" dxfId="2414" priority="170">
      <formula>#REF!=1</formula>
    </cfRule>
    <cfRule type="expression" dxfId="2413" priority="171">
      <formula>#REF!=1</formula>
    </cfRule>
  </conditionalFormatting>
  <conditionalFormatting sqref="AI298:AI299">
    <cfRule type="expression" dxfId="2412" priority="169">
      <formula>#REF!=1</formula>
    </cfRule>
    <cfRule type="expression" dxfId="2411" priority="168">
      <formula>#REF!=1</formula>
    </cfRule>
  </conditionalFormatting>
  <conditionalFormatting sqref="AI306:AI307">
    <cfRule type="expression" dxfId="2410" priority="166">
      <formula>#REF!=1</formula>
    </cfRule>
    <cfRule type="expression" dxfId="2409" priority="167">
      <formula>#REF!=1</formula>
    </cfRule>
  </conditionalFormatting>
  <conditionalFormatting sqref="AI316:AI317">
    <cfRule type="expression" dxfId="2408" priority="165">
      <formula>#REF!=1</formula>
    </cfRule>
    <cfRule type="expression" dxfId="2407" priority="164">
      <formula>#REF!=1</formula>
    </cfRule>
  </conditionalFormatting>
  <conditionalFormatting sqref="AK9">
    <cfRule type="expression" dxfId="2406" priority="160">
      <formula>#REF!=1</formula>
    </cfRule>
  </conditionalFormatting>
  <conditionalFormatting sqref="AK34:AK35 AK60:AK61">
    <cfRule type="expression" dxfId="2405" priority="150">
      <formula>#REF!=1</formula>
    </cfRule>
  </conditionalFormatting>
  <conditionalFormatting sqref="AK86:AK87">
    <cfRule type="expression" dxfId="2404" priority="144">
      <formula>#REF!=1</formula>
    </cfRule>
  </conditionalFormatting>
  <conditionalFormatting sqref="AK112:AK113">
    <cfRule type="expression" dxfId="2403" priority="136">
      <formula>#REF!=1</formula>
    </cfRule>
  </conditionalFormatting>
  <conditionalFormatting sqref="AK138:AK139">
    <cfRule type="expression" dxfId="2402" priority="132">
      <formula>#REF!=1</formula>
    </cfRule>
  </conditionalFormatting>
  <conditionalFormatting sqref="AK164:AK165">
    <cfRule type="expression" dxfId="2401" priority="128">
      <formula>#REF!=1</formula>
    </cfRule>
  </conditionalFormatting>
  <conditionalFormatting sqref="AK190:AK191">
    <cfRule type="expression" dxfId="2400" priority="124">
      <formula>#REF!=1</formula>
    </cfRule>
  </conditionalFormatting>
  <conditionalFormatting sqref="AK216:AK217">
    <cfRule type="expression" dxfId="2399" priority="120">
      <formula>#REF!=1</formula>
    </cfRule>
  </conditionalFormatting>
  <conditionalFormatting sqref="AK242:AK243">
    <cfRule type="expression" dxfId="2398" priority="141">
      <formula>#REF!=1</formula>
    </cfRule>
  </conditionalFormatting>
  <conditionalFormatting sqref="AK291:AK292">
    <cfRule type="expression" dxfId="2397" priority="158">
      <formula>#REF!=1</formula>
    </cfRule>
    <cfRule type="expression" dxfId="2396" priority="159">
      <formula>#REF!=1</formula>
    </cfRule>
  </conditionalFormatting>
  <conditionalFormatting sqref="AK298:AK299">
    <cfRule type="expression" dxfId="2395" priority="156">
      <formula>#REF!=1</formula>
    </cfRule>
    <cfRule type="expression" dxfId="2394" priority="157">
      <formula>#REF!=1</formula>
    </cfRule>
  </conditionalFormatting>
  <conditionalFormatting sqref="AK306:AK307">
    <cfRule type="expression" dxfId="2393" priority="155">
      <formula>#REF!=1</formula>
    </cfRule>
    <cfRule type="expression" dxfId="2392" priority="154">
      <formula>#REF!=1</formula>
    </cfRule>
  </conditionalFormatting>
  <conditionalFormatting sqref="AK316:AK317">
    <cfRule type="expression" dxfId="2391" priority="152">
      <formula>#REF!=1</formula>
    </cfRule>
    <cfRule type="expression" dxfId="2390" priority="153">
      <formula>#REF!=1</formula>
    </cfRule>
  </conditionalFormatting>
  <conditionalFormatting sqref="AM8:AM9">
    <cfRule type="expression" dxfId="2389" priority="163">
      <formula>#REF!=1</formula>
    </cfRule>
  </conditionalFormatting>
  <conditionalFormatting sqref="AM34:AM35">
    <cfRule type="expression" dxfId="2388" priority="162">
      <formula>#REF!=1</formula>
    </cfRule>
  </conditionalFormatting>
  <conditionalFormatting sqref="AM60:AM61">
    <cfRule type="expression" dxfId="2387" priority="161">
      <formula>#REF!=1</formula>
    </cfRule>
  </conditionalFormatting>
  <conditionalFormatting sqref="AM86:AM87">
    <cfRule type="expression" dxfId="2386" priority="140">
      <formula>#REF!=1</formula>
    </cfRule>
  </conditionalFormatting>
  <conditionalFormatting sqref="AM112:AM113">
    <cfRule type="expression" dxfId="2385" priority="135">
      <formula>#REF!=1</formula>
    </cfRule>
  </conditionalFormatting>
  <conditionalFormatting sqref="AM138:AM139">
    <cfRule type="expression" dxfId="2384" priority="131">
      <formula>#REF!=1</formula>
    </cfRule>
  </conditionalFormatting>
  <conditionalFormatting sqref="AM164:AM165">
    <cfRule type="expression" dxfId="2383" priority="127">
      <formula>#REF!=1</formula>
    </cfRule>
  </conditionalFormatting>
  <conditionalFormatting sqref="AM190:AM191">
    <cfRule type="expression" dxfId="2382" priority="123">
      <formula>#REF!=1</formula>
    </cfRule>
  </conditionalFormatting>
  <conditionalFormatting sqref="AM216:AM217">
    <cfRule type="expression" dxfId="2381" priority="119">
      <formula>#REF!=1</formula>
    </cfRule>
  </conditionalFormatting>
  <conditionalFormatting sqref="AM242:AM243">
    <cfRule type="expression" dxfId="2380" priority="139">
      <formula>#REF!=1</formula>
    </cfRule>
  </conditionalFormatting>
  <conditionalFormatting sqref="AM269">
    <cfRule type="expression" dxfId="2379" priority="147">
      <formula>#REF!=1</formula>
    </cfRule>
  </conditionalFormatting>
  <conditionalFormatting sqref="AQ269">
    <cfRule type="expression" dxfId="2378" priority="41">
      <formula>#REF!=1</formula>
    </cfRule>
  </conditionalFormatting>
  <conditionalFormatting sqref="AQ8:AS9">
    <cfRule type="expression" dxfId="2377" priority="67">
      <formula>#REF!=1</formula>
    </cfRule>
  </conditionalFormatting>
  <conditionalFormatting sqref="AQ16:AS16">
    <cfRule type="expression" dxfId="2376" priority="10">
      <formula>#REF!=1</formula>
    </cfRule>
  </conditionalFormatting>
  <conditionalFormatting sqref="AQ34:AS35">
    <cfRule type="expression" dxfId="2375" priority="65">
      <formula>#REF!=1</formula>
    </cfRule>
  </conditionalFormatting>
  <conditionalFormatting sqref="AQ42:AS42">
    <cfRule type="expression" dxfId="2374" priority="9">
      <formula>#REF!=1</formula>
    </cfRule>
  </conditionalFormatting>
  <conditionalFormatting sqref="AQ60:AS61">
    <cfRule type="expression" dxfId="2373" priority="64">
      <formula>#REF!=1</formula>
    </cfRule>
  </conditionalFormatting>
  <conditionalFormatting sqref="AQ68:AS68">
    <cfRule type="expression" dxfId="2372" priority="8">
      <formula>#REF!=1</formula>
    </cfRule>
  </conditionalFormatting>
  <conditionalFormatting sqref="AQ86:AS87">
    <cfRule type="expression" dxfId="2371" priority="38">
      <formula>#REF!=1</formula>
    </cfRule>
  </conditionalFormatting>
  <conditionalFormatting sqref="AQ94:AS94">
    <cfRule type="expression" dxfId="2370" priority="7">
      <formula>#REF!=1</formula>
    </cfRule>
  </conditionalFormatting>
  <conditionalFormatting sqref="AQ112:AS113">
    <cfRule type="expression" dxfId="2369" priority="30">
      <formula>#REF!=1</formula>
    </cfRule>
  </conditionalFormatting>
  <conditionalFormatting sqref="AQ120:AS120">
    <cfRule type="expression" dxfId="2368" priority="6">
      <formula>#REF!=1</formula>
    </cfRule>
  </conditionalFormatting>
  <conditionalFormatting sqref="AQ138:AS139">
    <cfRule type="expression" dxfId="2367" priority="26">
      <formula>#REF!=1</formula>
    </cfRule>
  </conditionalFormatting>
  <conditionalFormatting sqref="AQ146:AS146">
    <cfRule type="expression" dxfId="2366" priority="5">
      <formula>#REF!=1</formula>
    </cfRule>
  </conditionalFormatting>
  <conditionalFormatting sqref="AQ164:AS165">
    <cfRule type="expression" dxfId="2365" priority="22">
      <formula>#REF!=1</formula>
    </cfRule>
  </conditionalFormatting>
  <conditionalFormatting sqref="AQ172:AS172">
    <cfRule type="expression" dxfId="2364" priority="4">
      <formula>#REF!=1</formula>
    </cfRule>
  </conditionalFormatting>
  <conditionalFormatting sqref="AQ190:AS191">
    <cfRule type="expression" dxfId="2363" priority="18">
      <formula>#REF!=1</formula>
    </cfRule>
  </conditionalFormatting>
  <conditionalFormatting sqref="AQ198:AS198">
    <cfRule type="expression" dxfId="2362" priority="3">
      <formula>#REF!=1</formula>
    </cfRule>
  </conditionalFormatting>
  <conditionalFormatting sqref="AQ216:AS217">
    <cfRule type="expression" dxfId="2361" priority="14">
      <formula>#REF!=1</formula>
    </cfRule>
  </conditionalFormatting>
  <conditionalFormatting sqref="AQ224:AS224">
    <cfRule type="expression" dxfId="2360" priority="2">
      <formula>#REF!=1</formula>
    </cfRule>
  </conditionalFormatting>
  <conditionalFormatting sqref="AQ242:AS243">
    <cfRule type="expression" dxfId="2359" priority="35">
      <formula>#REF!=1</formula>
    </cfRule>
  </conditionalFormatting>
  <conditionalFormatting sqref="AQ250:AS250">
    <cfRule type="expression" dxfId="2358" priority="1">
      <formula>#REF!=1</formula>
    </cfRule>
  </conditionalFormatting>
  <conditionalFormatting sqref="AU8:AU9">
    <cfRule type="expression" dxfId="2357" priority="66">
      <formula>#REF!=1</formula>
    </cfRule>
  </conditionalFormatting>
  <conditionalFormatting sqref="AU34:AU35 AU60:AU61">
    <cfRule type="expression" dxfId="2356" priority="43">
      <formula>#REF!=1</formula>
    </cfRule>
  </conditionalFormatting>
  <conditionalFormatting sqref="AU86:AU87">
    <cfRule type="expression" dxfId="2355" priority="37">
      <formula>#REF!=1</formula>
    </cfRule>
  </conditionalFormatting>
  <conditionalFormatting sqref="AU112:AU113">
    <cfRule type="expression" dxfId="2354" priority="29">
      <formula>#REF!=1</formula>
    </cfRule>
  </conditionalFormatting>
  <conditionalFormatting sqref="AU138:AU139">
    <cfRule type="expression" dxfId="2353" priority="25">
      <formula>#REF!=1</formula>
    </cfRule>
  </conditionalFormatting>
  <conditionalFormatting sqref="AU164:AU165">
    <cfRule type="expression" dxfId="2352" priority="21">
      <formula>#REF!=1</formula>
    </cfRule>
  </conditionalFormatting>
  <conditionalFormatting sqref="AU190:AU191">
    <cfRule type="expression" dxfId="2351" priority="17">
      <formula>#REF!=1</formula>
    </cfRule>
  </conditionalFormatting>
  <conditionalFormatting sqref="AU216:AU217">
    <cfRule type="expression" dxfId="2350" priority="13">
      <formula>#REF!=1</formula>
    </cfRule>
  </conditionalFormatting>
  <conditionalFormatting sqref="AU242:AU243">
    <cfRule type="expression" dxfId="2349" priority="34">
      <formula>#REF!=1</formula>
    </cfRule>
  </conditionalFormatting>
  <conditionalFormatting sqref="AU269">
    <cfRule type="expression" dxfId="2348" priority="40">
      <formula>#REF!=1</formula>
    </cfRule>
  </conditionalFormatting>
  <conditionalFormatting sqref="AU291:AU292">
    <cfRule type="expression" dxfId="2347" priority="63">
      <formula>#REF!=1</formula>
    </cfRule>
    <cfRule type="expression" dxfId="2346" priority="62">
      <formula>#REF!=1</formula>
    </cfRule>
  </conditionalFormatting>
  <conditionalFormatting sqref="AU298:AU299">
    <cfRule type="expression" dxfId="2345" priority="61">
      <formula>#REF!=1</formula>
    </cfRule>
    <cfRule type="expression" dxfId="2344" priority="60">
      <formula>#REF!=1</formula>
    </cfRule>
  </conditionalFormatting>
  <conditionalFormatting sqref="AU306:AU307">
    <cfRule type="expression" dxfId="2343" priority="58">
      <formula>#REF!=1</formula>
    </cfRule>
    <cfRule type="expression" dxfId="2342" priority="59">
      <formula>#REF!=1</formula>
    </cfRule>
  </conditionalFormatting>
  <conditionalFormatting sqref="AU316:AU317">
    <cfRule type="expression" dxfId="2341" priority="56">
      <formula>#REF!=1</formula>
    </cfRule>
    <cfRule type="expression" dxfId="2340" priority="57">
      <formula>#REF!=1</formula>
    </cfRule>
  </conditionalFormatting>
  <conditionalFormatting sqref="AW9">
    <cfRule type="expression" dxfId="2339" priority="52">
      <formula>#REF!=1</formula>
    </cfRule>
  </conditionalFormatting>
  <conditionalFormatting sqref="AW34:AW35 AW60:AW61">
    <cfRule type="expression" dxfId="2338" priority="42">
      <formula>#REF!=1</formula>
    </cfRule>
  </conditionalFormatting>
  <conditionalFormatting sqref="AW86:AW87">
    <cfRule type="expression" dxfId="2337" priority="36">
      <formula>#REF!=1</formula>
    </cfRule>
  </conditionalFormatting>
  <conditionalFormatting sqref="AW112:AW113">
    <cfRule type="expression" dxfId="2336" priority="28">
      <formula>#REF!=1</formula>
    </cfRule>
  </conditionalFormatting>
  <conditionalFormatting sqref="AW138:AW139">
    <cfRule type="expression" dxfId="2335" priority="24">
      <formula>#REF!=1</formula>
    </cfRule>
  </conditionalFormatting>
  <conditionalFormatting sqref="AW164:AW165">
    <cfRule type="expression" dxfId="2334" priority="20">
      <formula>#REF!=1</formula>
    </cfRule>
  </conditionalFormatting>
  <conditionalFormatting sqref="AW190:AW191">
    <cfRule type="expression" dxfId="2333" priority="16">
      <formula>#REF!=1</formula>
    </cfRule>
  </conditionalFormatting>
  <conditionalFormatting sqref="AW216:AW217">
    <cfRule type="expression" dxfId="2332" priority="12">
      <formula>#REF!=1</formula>
    </cfRule>
  </conditionalFormatting>
  <conditionalFormatting sqref="AW242:AW243">
    <cfRule type="expression" dxfId="2331" priority="33">
      <formula>#REF!=1</formula>
    </cfRule>
  </conditionalFormatting>
  <conditionalFormatting sqref="AW291:AW292">
    <cfRule type="expression" dxfId="2330" priority="51">
      <formula>#REF!=1</formula>
    </cfRule>
    <cfRule type="expression" dxfId="2329" priority="50">
      <formula>#REF!=1</formula>
    </cfRule>
  </conditionalFormatting>
  <conditionalFormatting sqref="AW298:AW299">
    <cfRule type="expression" dxfId="2328" priority="48">
      <formula>#REF!=1</formula>
    </cfRule>
    <cfRule type="expression" dxfId="2327" priority="49">
      <formula>#REF!=1</formula>
    </cfRule>
  </conditionalFormatting>
  <conditionalFormatting sqref="AW306:AW307">
    <cfRule type="expression" dxfId="2326" priority="46">
      <formula>#REF!=1</formula>
    </cfRule>
    <cfRule type="expression" dxfId="2325" priority="47">
      <formula>#REF!=1</formula>
    </cfRule>
  </conditionalFormatting>
  <conditionalFormatting sqref="AW316:AW317">
    <cfRule type="expression" dxfId="2324" priority="44">
      <formula>#REF!=1</formula>
    </cfRule>
    <cfRule type="expression" dxfId="2323" priority="45">
      <formula>#REF!=1</formula>
    </cfRule>
  </conditionalFormatting>
  <conditionalFormatting sqref="AY8:AY9">
    <cfRule type="expression" dxfId="2322" priority="55">
      <formula>#REF!=1</formula>
    </cfRule>
  </conditionalFormatting>
  <conditionalFormatting sqref="AY34:AY35">
    <cfRule type="expression" dxfId="2321" priority="54">
      <formula>#REF!=1</formula>
    </cfRule>
  </conditionalFormatting>
  <conditionalFormatting sqref="AY60:AY61">
    <cfRule type="expression" dxfId="2320" priority="53">
      <formula>#REF!=1</formula>
    </cfRule>
  </conditionalFormatting>
  <conditionalFormatting sqref="AY86:AY87">
    <cfRule type="expression" dxfId="2319" priority="32">
      <formula>#REF!=1</formula>
    </cfRule>
  </conditionalFormatting>
  <conditionalFormatting sqref="AY112:AY113">
    <cfRule type="expression" dxfId="2318" priority="27">
      <formula>#REF!=1</formula>
    </cfRule>
  </conditionalFormatting>
  <conditionalFormatting sqref="AY138:AY139">
    <cfRule type="expression" dxfId="2317" priority="23">
      <formula>#REF!=1</formula>
    </cfRule>
  </conditionalFormatting>
  <conditionalFormatting sqref="AY164:AY165">
    <cfRule type="expression" dxfId="2316" priority="19">
      <formula>#REF!=1</formula>
    </cfRule>
  </conditionalFormatting>
  <conditionalFormatting sqref="AY190:AY191">
    <cfRule type="expression" dxfId="2315" priority="15">
      <formula>#REF!=1</formula>
    </cfRule>
  </conditionalFormatting>
  <conditionalFormatting sqref="AY216:AY217">
    <cfRule type="expression" dxfId="2314" priority="11">
      <formula>#REF!=1</formula>
    </cfRule>
  </conditionalFormatting>
  <conditionalFormatting sqref="AY242:AY243">
    <cfRule type="expression" dxfId="2313" priority="31">
      <formula>#REF!=1</formula>
    </cfRule>
  </conditionalFormatting>
  <conditionalFormatting sqref="AY269">
    <cfRule type="expression" dxfId="2312" priority="39">
      <formula>#REF!=1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82C139F-39A3-4483-A577-C43773B74E51}">
          <x14:formula1>
            <xm:f>Blad1!$A$2:$A$5</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C25EB-4320-4C66-AACF-9B39ADBF6C01}">
  <sheetPr>
    <tabColor rgb="FFFFFF00"/>
  </sheetPr>
  <dimension ref="A1:BQ417"/>
  <sheetViews>
    <sheetView topLeftCell="B1" zoomScaleNormal="100" workbookViewId="0">
      <selection activeCell="C8" sqref="C8:AZ266"/>
    </sheetView>
  </sheetViews>
  <sheetFormatPr defaultColWidth="9.28515625" defaultRowHeight="0" customHeight="1" zeroHeight="1" x14ac:dyDescent="0.2"/>
  <cols>
    <col min="1" max="1" width="2.28515625" hidden="1" customWidth="1"/>
    <col min="2" max="2" width="0.28515625" customWidth="1"/>
    <col min="3" max="3" width="31.28515625" customWidth="1"/>
    <col min="4" max="4" width="17.7109375" customWidth="1"/>
    <col min="5" max="5" width="7.7109375" customWidth="1"/>
    <col min="6" max="6" width="31.2851562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6" max="16" width="9.28515625" customWidth="1"/>
    <col min="18" max="18" width="31.28515625"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0.570312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 min="58" max="58" width="9.28515625" customWidth="1"/>
  </cols>
  <sheetData>
    <row r="1" spans="1:69" s="2" customFormat="1" ht="12.75" x14ac:dyDescent="0.2">
      <c r="B1"/>
      <c r="C1" s="8" t="s">
        <v>384</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69" s="2" customFormat="1" ht="12.75"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69"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69" s="2" customFormat="1" ht="12.75"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69"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69" s="95" customFormat="1" ht="29.65" customHeight="1" x14ac:dyDescent="0.35">
      <c r="A6" s="95">
        <v>1</v>
      </c>
      <c r="B6" s="95">
        <v>1</v>
      </c>
      <c r="C6" s="131" t="s">
        <v>133</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c r="BG6" s="104"/>
      <c r="BH6" s="104"/>
      <c r="BI6" s="104"/>
      <c r="BJ6" s="104"/>
      <c r="BK6" s="104"/>
      <c r="BL6" s="104"/>
      <c r="BM6" s="104"/>
      <c r="BN6" s="104"/>
      <c r="BO6" s="104"/>
      <c r="BP6" s="104"/>
      <c r="BQ6" s="104"/>
    </row>
    <row r="7" spans="1:69"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c r="BG7" s="2"/>
      <c r="BH7" s="2"/>
      <c r="BI7" s="2"/>
      <c r="BJ7" s="2"/>
      <c r="BK7" s="2"/>
      <c r="BL7" s="2"/>
      <c r="BM7" s="2"/>
      <c r="BN7" s="2"/>
      <c r="BO7" s="2"/>
      <c r="BP7" s="2"/>
      <c r="BQ7" s="2"/>
    </row>
    <row r="8" spans="1:69" s="2" customFormat="1" ht="15" x14ac:dyDescent="0.25">
      <c r="C8" s="130" t="str">
        <f>'Begroting Totale Project'!C6</f>
        <v xml:space="preserve">Deelproject 1 </v>
      </c>
      <c r="D8" s="107"/>
      <c r="F8" s="76" t="s">
        <v>60</v>
      </c>
      <c r="G8" s="9"/>
      <c r="H8" s="9"/>
      <c r="I8" s="9"/>
      <c r="J8" s="4"/>
      <c r="K8"/>
      <c r="L8"/>
      <c r="M8" s="60"/>
      <c r="N8" s="10"/>
      <c r="O8" s="48"/>
      <c r="P8" s="70"/>
      <c r="R8" s="76" t="s">
        <v>60</v>
      </c>
      <c r="S8" s="9"/>
      <c r="T8" s="9"/>
      <c r="U8" s="9"/>
      <c r="V8" s="4"/>
      <c r="W8"/>
      <c r="X8"/>
      <c r="Y8" s="60"/>
      <c r="Z8" s="10"/>
      <c r="AA8" s="48"/>
      <c r="AB8" s="70"/>
      <c r="AD8" s="76" t="s">
        <v>60</v>
      </c>
      <c r="AE8" s="9"/>
      <c r="AF8" s="9"/>
      <c r="AG8" s="9"/>
      <c r="AH8" s="4"/>
      <c r="AI8"/>
      <c r="AJ8"/>
      <c r="AK8" s="60"/>
      <c r="AL8" s="10"/>
      <c r="AM8" s="48"/>
      <c r="AN8" s="70"/>
      <c r="AO8"/>
      <c r="AP8" s="76" t="s">
        <v>60</v>
      </c>
      <c r="AQ8" s="9"/>
      <c r="AR8" s="9"/>
      <c r="AS8" s="9"/>
      <c r="AT8" s="4"/>
      <c r="AU8"/>
      <c r="AV8"/>
      <c r="AW8" s="60"/>
      <c r="AX8" s="10"/>
      <c r="AY8" s="48"/>
      <c r="AZ8" s="70"/>
    </row>
    <row r="9" spans="1:69" s="2" customFormat="1" ht="12.75"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69" s="2" customFormat="1" ht="12.75" x14ac:dyDescent="0.2">
      <c r="C10" s="65" t="str">
        <f>'Begroting Totale Project'!C8</f>
        <v>Activiteit 1.1, inzet eigen uren</v>
      </c>
      <c r="D10" s="109">
        <f>K10+W10+AI10+AU10</f>
        <v>0</v>
      </c>
      <c r="F10" s="78" t="s">
        <v>61</v>
      </c>
      <c r="G10" s="1"/>
      <c r="H10" s="12"/>
      <c r="I10" s="40"/>
      <c r="J10" s="14"/>
      <c r="K10" s="93">
        <f>H10*I10</f>
        <v>0</v>
      </c>
      <c r="L10" s="7"/>
      <c r="M10" s="15"/>
      <c r="N10" s="7"/>
      <c r="O10" s="49"/>
      <c r="P10" s="71"/>
      <c r="R10" s="78" t="s">
        <v>61</v>
      </c>
      <c r="S10" s="1"/>
      <c r="T10" s="12"/>
      <c r="U10" s="40"/>
      <c r="V10" s="14"/>
      <c r="W10" s="93">
        <f>T10*U10</f>
        <v>0</v>
      </c>
      <c r="X10" s="7"/>
      <c r="Y10" s="15"/>
      <c r="Z10" s="7"/>
      <c r="AA10" s="49"/>
      <c r="AB10" s="71"/>
      <c r="AD10" s="78" t="s">
        <v>61</v>
      </c>
      <c r="AE10" s="1"/>
      <c r="AF10" s="12"/>
      <c r="AG10" s="40"/>
      <c r="AH10" s="14"/>
      <c r="AI10" s="93">
        <f>AF10*AG10</f>
        <v>0</v>
      </c>
      <c r="AJ10" s="7"/>
      <c r="AK10" s="15"/>
      <c r="AL10" s="7"/>
      <c r="AM10" s="49"/>
      <c r="AN10" s="71"/>
      <c r="AO10"/>
      <c r="AP10" s="78" t="s">
        <v>61</v>
      </c>
      <c r="AQ10" s="1"/>
      <c r="AR10" s="12"/>
      <c r="AS10" s="40"/>
      <c r="AT10" s="14"/>
      <c r="AU10" s="93">
        <f>AR10*AS10</f>
        <v>0</v>
      </c>
      <c r="AV10" s="7"/>
      <c r="AW10" s="15"/>
      <c r="AX10" s="7"/>
      <c r="AY10" s="49"/>
      <c r="AZ10" s="71"/>
    </row>
    <row r="11" spans="1:69" s="2" customFormat="1" ht="12.75" x14ac:dyDescent="0.2">
      <c r="C11" s="65" t="str">
        <f>'Begroting Totale Project'!C9</f>
        <v>Activiteit 1.2, inzet eigen uren</v>
      </c>
      <c r="D11" s="109">
        <f t="shared" ref="D11:D13" si="0">K11+W11+AI11+AU11</f>
        <v>0</v>
      </c>
      <c r="F11" s="78" t="s">
        <v>62</v>
      </c>
      <c r="G11" s="1"/>
      <c r="H11" s="12"/>
      <c r="I11" s="40"/>
      <c r="J11" s="14"/>
      <c r="K11" s="93">
        <f>H11*I11</f>
        <v>0</v>
      </c>
      <c r="L11" s="7"/>
      <c r="M11" s="15"/>
      <c r="N11" s="7"/>
      <c r="O11" s="49"/>
      <c r="P11" s="71"/>
      <c r="R11" s="78" t="s">
        <v>62</v>
      </c>
      <c r="S11" s="1"/>
      <c r="T11" s="12"/>
      <c r="U11" s="40"/>
      <c r="V11" s="14"/>
      <c r="W11" s="93">
        <f>T11*U11</f>
        <v>0</v>
      </c>
      <c r="X11" s="7"/>
      <c r="Y11" s="15"/>
      <c r="Z11" s="7"/>
      <c r="AA11" s="49"/>
      <c r="AB11" s="71"/>
      <c r="AD11" s="78" t="s">
        <v>62</v>
      </c>
      <c r="AE11" s="1"/>
      <c r="AF11" s="12"/>
      <c r="AG11" s="40"/>
      <c r="AH11" s="14"/>
      <c r="AI11" s="93">
        <f>AF11*AG11</f>
        <v>0</v>
      </c>
      <c r="AJ11" s="7"/>
      <c r="AK11" s="15"/>
      <c r="AL11" s="7"/>
      <c r="AM11" s="49"/>
      <c r="AN11" s="71"/>
      <c r="AO11"/>
      <c r="AP11" s="78" t="s">
        <v>62</v>
      </c>
      <c r="AQ11" s="1"/>
      <c r="AR11" s="12"/>
      <c r="AS11" s="40"/>
      <c r="AT11" s="14"/>
      <c r="AU11" s="93">
        <f>AR11*AS11</f>
        <v>0</v>
      </c>
      <c r="AV11" s="7"/>
      <c r="AW11" s="15"/>
      <c r="AX11" s="7"/>
      <c r="AY11" s="49"/>
      <c r="AZ11" s="71"/>
    </row>
    <row r="12" spans="1:69" s="2" customFormat="1" ht="12.75" x14ac:dyDescent="0.2">
      <c r="C12" s="65" t="str">
        <f>'Begroting Totale Project'!C10</f>
        <v>Activiteit 1.3, inzet eigen uren</v>
      </c>
      <c r="D12" s="109">
        <f t="shared" si="0"/>
        <v>0</v>
      </c>
      <c r="F12" s="78" t="s">
        <v>63</v>
      </c>
      <c r="G12" s="1"/>
      <c r="H12" s="12"/>
      <c r="I12" s="40"/>
      <c r="J12" s="14"/>
      <c r="K12" s="93">
        <f>H12*I12</f>
        <v>0</v>
      </c>
      <c r="L12" s="7"/>
      <c r="M12" s="15"/>
      <c r="N12" s="7"/>
      <c r="O12" s="49"/>
      <c r="P12" s="71"/>
      <c r="R12" s="78" t="s">
        <v>63</v>
      </c>
      <c r="S12" s="1"/>
      <c r="T12" s="12"/>
      <c r="U12" s="40"/>
      <c r="V12" s="14"/>
      <c r="W12" s="93">
        <f>T12*U12</f>
        <v>0</v>
      </c>
      <c r="X12" s="7"/>
      <c r="Y12" s="15"/>
      <c r="Z12" s="7"/>
      <c r="AA12" s="49"/>
      <c r="AB12" s="71"/>
      <c r="AD12" s="78" t="s">
        <v>63</v>
      </c>
      <c r="AE12" s="1"/>
      <c r="AF12" s="12"/>
      <c r="AG12" s="40"/>
      <c r="AH12" s="14"/>
      <c r="AI12" s="93">
        <f>AF12*AG12</f>
        <v>0</v>
      </c>
      <c r="AJ12" s="7"/>
      <c r="AK12" s="15"/>
      <c r="AL12" s="7"/>
      <c r="AM12" s="49"/>
      <c r="AN12" s="71"/>
      <c r="AO12"/>
      <c r="AP12" s="78" t="s">
        <v>63</v>
      </c>
      <c r="AQ12" s="1"/>
      <c r="AR12" s="12"/>
      <c r="AS12" s="40"/>
      <c r="AT12" s="14"/>
      <c r="AU12" s="93">
        <f>AR12*AS12</f>
        <v>0</v>
      </c>
      <c r="AV12" s="7"/>
      <c r="AW12" s="15"/>
      <c r="AX12" s="7"/>
      <c r="AY12" s="49"/>
      <c r="AZ12" s="71"/>
    </row>
    <row r="13" spans="1:69" s="2" customFormat="1" ht="12.75" x14ac:dyDescent="0.2">
      <c r="C13" s="65" t="str">
        <f>'Begroting Totale Project'!C11</f>
        <v>Activiteit 1.4, inzet eigen uren</v>
      </c>
      <c r="D13" s="109">
        <f t="shared" si="0"/>
        <v>0</v>
      </c>
      <c r="F13" s="78" t="s">
        <v>64</v>
      </c>
      <c r="G13" s="1"/>
      <c r="H13" s="12"/>
      <c r="I13" s="13"/>
      <c r="J13" s="14"/>
      <c r="K13" s="93">
        <f>H13*I13</f>
        <v>0</v>
      </c>
      <c r="L13" s="7"/>
      <c r="M13" s="15"/>
      <c r="N13" s="7"/>
      <c r="O13" s="49"/>
      <c r="P13" s="71"/>
      <c r="R13" s="78" t="s">
        <v>64</v>
      </c>
      <c r="S13" s="1"/>
      <c r="T13" s="12"/>
      <c r="U13" s="13"/>
      <c r="V13" s="14"/>
      <c r="W13" s="93">
        <f>T13*U13</f>
        <v>0</v>
      </c>
      <c r="X13" s="7"/>
      <c r="Y13" s="15"/>
      <c r="Z13" s="7"/>
      <c r="AA13" s="49"/>
      <c r="AB13" s="71"/>
      <c r="AD13" s="78" t="s">
        <v>64</v>
      </c>
      <c r="AE13" s="1"/>
      <c r="AF13" s="12"/>
      <c r="AG13" s="13"/>
      <c r="AH13" s="14"/>
      <c r="AI13" s="93">
        <f>AF13*AG13</f>
        <v>0</v>
      </c>
      <c r="AJ13" s="7"/>
      <c r="AK13" s="15"/>
      <c r="AL13" s="7"/>
      <c r="AM13" s="49"/>
      <c r="AN13" s="71"/>
      <c r="AO13"/>
      <c r="AP13" s="78" t="s">
        <v>64</v>
      </c>
      <c r="AQ13" s="1"/>
      <c r="AR13" s="12"/>
      <c r="AS13" s="13"/>
      <c r="AT13" s="14"/>
      <c r="AU13" s="93">
        <f>AR13*AS13</f>
        <v>0</v>
      </c>
      <c r="AV13" s="7"/>
      <c r="AW13" s="15"/>
      <c r="AX13" s="7"/>
      <c r="AY13" s="49"/>
      <c r="AZ13" s="71"/>
    </row>
    <row r="14" spans="1:69"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69" s="2" customFormat="1" ht="12.75"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69" s="2" customFormat="1" ht="12.75"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ht="12.75" x14ac:dyDescent="0.2">
      <c r="C17" s="65" t="str">
        <f>'Begroting Totale Project'!C15</f>
        <v>Activiteit 1.1, inhuur</v>
      </c>
      <c r="D17" s="109">
        <f>K17+W17+AI17+AU17</f>
        <v>0</v>
      </c>
      <c r="E17" s="121"/>
      <c r="F17" s="140" t="s">
        <v>142</v>
      </c>
      <c r="G17" s="1"/>
      <c r="H17" s="12"/>
      <c r="I17" s="13"/>
      <c r="J17" s="14"/>
      <c r="K17" s="93">
        <f>H17*I17</f>
        <v>0</v>
      </c>
      <c r="L17" s="7"/>
      <c r="M17" s="15"/>
      <c r="N17" s="7"/>
      <c r="O17" s="49"/>
      <c r="P17" s="71"/>
      <c r="R17" s="140" t="s">
        <v>142</v>
      </c>
      <c r="S17" s="1"/>
      <c r="T17" s="12"/>
      <c r="U17" s="13"/>
      <c r="V17" s="14"/>
      <c r="W17" s="93">
        <f>T17*U17</f>
        <v>0</v>
      </c>
      <c r="X17" s="7"/>
      <c r="Y17" s="15"/>
      <c r="Z17" s="7"/>
      <c r="AA17" s="49"/>
      <c r="AB17" s="71"/>
      <c r="AD17" s="140" t="s">
        <v>142</v>
      </c>
      <c r="AE17" s="1"/>
      <c r="AF17" s="12"/>
      <c r="AG17" s="13"/>
      <c r="AH17" s="14"/>
      <c r="AI17" s="93">
        <f>AF17*AG17</f>
        <v>0</v>
      </c>
      <c r="AJ17" s="7"/>
      <c r="AK17" s="15"/>
      <c r="AL17" s="7"/>
      <c r="AM17" s="49"/>
      <c r="AN17" s="71"/>
      <c r="AO17"/>
      <c r="AP17" s="140" t="s">
        <v>142</v>
      </c>
      <c r="AQ17" s="1"/>
      <c r="AR17" s="12"/>
      <c r="AS17" s="13"/>
      <c r="AT17" s="14"/>
      <c r="AU17" s="93">
        <f>AR17*AS17</f>
        <v>0</v>
      </c>
      <c r="AV17" s="7"/>
      <c r="AW17" s="15"/>
      <c r="AX17" s="7"/>
      <c r="AY17" s="49"/>
      <c r="AZ17" s="71"/>
    </row>
    <row r="18" spans="3:52" s="2" customFormat="1" ht="12.75" x14ac:dyDescent="0.2">
      <c r="C18" s="65" t="str">
        <f>'Begroting Totale Project'!C16</f>
        <v>Activiteit 1.2, inhuur</v>
      </c>
      <c r="D18" s="109">
        <f t="shared" ref="D18:D20" si="1">K18+W18+AI18+AU18</f>
        <v>0</v>
      </c>
      <c r="E18" s="121"/>
      <c r="F18" s="140" t="s">
        <v>143</v>
      </c>
      <c r="G18" s="1"/>
      <c r="H18" s="12"/>
      <c r="I18" s="13"/>
      <c r="J18" s="14"/>
      <c r="K18" s="93">
        <f>H18*I18</f>
        <v>0</v>
      </c>
      <c r="L18" s="7"/>
      <c r="M18" s="15"/>
      <c r="N18" s="7"/>
      <c r="O18" s="49"/>
      <c r="P18" s="71"/>
      <c r="R18" s="140" t="s">
        <v>143</v>
      </c>
      <c r="S18" s="1"/>
      <c r="T18" s="12"/>
      <c r="U18" s="13"/>
      <c r="V18" s="14"/>
      <c r="W18" s="93">
        <f>T18*U18</f>
        <v>0</v>
      </c>
      <c r="X18" s="7"/>
      <c r="Y18" s="15"/>
      <c r="Z18" s="7"/>
      <c r="AA18" s="49"/>
      <c r="AB18" s="71"/>
      <c r="AD18" s="140" t="s">
        <v>143</v>
      </c>
      <c r="AE18" s="1"/>
      <c r="AF18" s="12"/>
      <c r="AG18" s="13"/>
      <c r="AH18" s="14"/>
      <c r="AI18" s="93">
        <f>AF18*AG18</f>
        <v>0</v>
      </c>
      <c r="AJ18" s="7"/>
      <c r="AK18" s="15"/>
      <c r="AL18" s="7"/>
      <c r="AM18" s="49"/>
      <c r="AN18" s="71"/>
      <c r="AO18"/>
      <c r="AP18" s="140" t="s">
        <v>143</v>
      </c>
      <c r="AQ18" s="1"/>
      <c r="AR18" s="12"/>
      <c r="AS18" s="13"/>
      <c r="AT18" s="14"/>
      <c r="AU18" s="93">
        <f>AR18*AS18</f>
        <v>0</v>
      </c>
      <c r="AV18" s="7"/>
      <c r="AW18" s="15"/>
      <c r="AX18" s="7"/>
      <c r="AY18" s="49"/>
      <c r="AZ18" s="71"/>
    </row>
    <row r="19" spans="3:52" s="2" customFormat="1" ht="12.75" x14ac:dyDescent="0.2">
      <c r="C19" s="65" t="str">
        <f>'Begroting Totale Project'!C17</f>
        <v>Activiteit 1.3, inhuur</v>
      </c>
      <c r="D19" s="109">
        <f t="shared" si="1"/>
        <v>0</v>
      </c>
      <c r="E19" s="121"/>
      <c r="F19" s="140" t="s">
        <v>144</v>
      </c>
      <c r="G19" s="1"/>
      <c r="H19" s="12"/>
      <c r="I19" s="13"/>
      <c r="J19" s="14"/>
      <c r="K19" s="93">
        <f>H19*I19</f>
        <v>0</v>
      </c>
      <c r="L19" s="7"/>
      <c r="M19" s="15"/>
      <c r="N19" s="7"/>
      <c r="O19" s="49"/>
      <c r="P19" s="71"/>
      <c r="R19" s="140" t="s">
        <v>144</v>
      </c>
      <c r="S19" s="1"/>
      <c r="T19" s="12"/>
      <c r="U19" s="13"/>
      <c r="V19" s="14"/>
      <c r="W19" s="93">
        <f>T19*U19</f>
        <v>0</v>
      </c>
      <c r="X19" s="7"/>
      <c r="Y19" s="15"/>
      <c r="Z19" s="7"/>
      <c r="AA19" s="49"/>
      <c r="AB19" s="71"/>
      <c r="AD19" s="140" t="s">
        <v>144</v>
      </c>
      <c r="AE19" s="1"/>
      <c r="AF19" s="12"/>
      <c r="AG19" s="13"/>
      <c r="AH19" s="14"/>
      <c r="AI19" s="93">
        <f>AF19*AG19</f>
        <v>0</v>
      </c>
      <c r="AJ19" s="7"/>
      <c r="AK19" s="15"/>
      <c r="AL19" s="7"/>
      <c r="AM19" s="49"/>
      <c r="AN19" s="71"/>
      <c r="AO19"/>
      <c r="AP19" s="140" t="s">
        <v>144</v>
      </c>
      <c r="AQ19" s="1"/>
      <c r="AR19" s="12"/>
      <c r="AS19" s="13"/>
      <c r="AT19" s="14"/>
      <c r="AU19" s="93">
        <f>AR19*AS19</f>
        <v>0</v>
      </c>
      <c r="AV19" s="7"/>
      <c r="AW19" s="15"/>
      <c r="AX19" s="7"/>
      <c r="AY19" s="49"/>
      <c r="AZ19" s="71"/>
    </row>
    <row r="20" spans="3:52" s="2" customFormat="1" ht="12.75" x14ac:dyDescent="0.2">
      <c r="C20" s="65" t="str">
        <f>'Begroting Totale Project'!C18</f>
        <v>Activiteit 1.4, inhuur</v>
      </c>
      <c r="D20" s="109">
        <f t="shared" si="1"/>
        <v>0</v>
      </c>
      <c r="E20" s="121"/>
      <c r="F20" s="140" t="s">
        <v>145</v>
      </c>
      <c r="G20" s="1"/>
      <c r="H20" s="12"/>
      <c r="I20" s="13"/>
      <c r="J20" s="14"/>
      <c r="K20" s="93">
        <f>H20*I20</f>
        <v>0</v>
      </c>
      <c r="L20" s="7"/>
      <c r="M20" s="15"/>
      <c r="N20" s="7"/>
      <c r="O20" s="49"/>
      <c r="P20" s="71"/>
      <c r="R20" s="140" t="s">
        <v>145</v>
      </c>
      <c r="S20" s="1"/>
      <c r="T20" s="12"/>
      <c r="U20" s="13"/>
      <c r="V20" s="14"/>
      <c r="W20" s="93">
        <f>T20*U20</f>
        <v>0</v>
      </c>
      <c r="X20" s="7"/>
      <c r="Y20" s="15"/>
      <c r="Z20" s="7"/>
      <c r="AA20" s="49"/>
      <c r="AB20" s="71"/>
      <c r="AD20" s="140" t="s">
        <v>145</v>
      </c>
      <c r="AE20" s="1"/>
      <c r="AF20" s="12"/>
      <c r="AG20" s="13"/>
      <c r="AH20" s="14"/>
      <c r="AI20" s="93">
        <f>AF20*AG20</f>
        <v>0</v>
      </c>
      <c r="AJ20" s="7"/>
      <c r="AK20" s="15"/>
      <c r="AL20" s="7"/>
      <c r="AM20" s="49"/>
      <c r="AN20" s="71"/>
      <c r="AO20"/>
      <c r="AP20" s="140" t="s">
        <v>145</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ht="12.75"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ht="12.75"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ht="12.75" x14ac:dyDescent="0.2">
      <c r="C24" s="65" t="str">
        <f>'Begroting Totale Project'!C22</f>
        <v>Activiteit 1.1, kosten</v>
      </c>
      <c r="D24" s="109">
        <f>K24+W24+AI24+AU24</f>
        <v>0</v>
      </c>
      <c r="F24" s="140" t="s">
        <v>184</v>
      </c>
      <c r="G24" s="1"/>
      <c r="H24" s="12"/>
      <c r="I24" s="13"/>
      <c r="J24" s="14"/>
      <c r="K24" s="93">
        <f>H24*I24</f>
        <v>0</v>
      </c>
      <c r="L24" s="7"/>
      <c r="M24" s="15"/>
      <c r="N24" s="7"/>
      <c r="O24" s="49"/>
      <c r="P24" s="71"/>
      <c r="R24" s="140" t="s">
        <v>184</v>
      </c>
      <c r="S24" s="1"/>
      <c r="T24" s="12"/>
      <c r="U24" s="13"/>
      <c r="V24" s="14"/>
      <c r="W24" s="93">
        <f>T24*U24</f>
        <v>0</v>
      </c>
      <c r="X24" s="7"/>
      <c r="Y24" s="15"/>
      <c r="Z24" s="7"/>
      <c r="AA24" s="49"/>
      <c r="AB24" s="71"/>
      <c r="AD24" s="140" t="s">
        <v>184</v>
      </c>
      <c r="AE24" s="1"/>
      <c r="AF24" s="12"/>
      <c r="AG24" s="13"/>
      <c r="AH24" s="14"/>
      <c r="AI24" s="93">
        <f>AF24*AG24</f>
        <v>0</v>
      </c>
      <c r="AJ24" s="7"/>
      <c r="AK24" s="15"/>
      <c r="AL24" s="7"/>
      <c r="AM24" s="49"/>
      <c r="AN24" s="71"/>
      <c r="AO24"/>
      <c r="AP24" s="140" t="s">
        <v>184</v>
      </c>
      <c r="AQ24" s="1"/>
      <c r="AR24" s="12"/>
      <c r="AS24" s="13"/>
      <c r="AT24" s="14"/>
      <c r="AU24" s="93">
        <f>AR24*AS24</f>
        <v>0</v>
      </c>
      <c r="AV24" s="7"/>
      <c r="AW24" s="15"/>
      <c r="AX24" s="7"/>
      <c r="AY24" s="49"/>
      <c r="AZ24" s="71"/>
    </row>
    <row r="25" spans="3:52" s="2" customFormat="1" ht="12.75" x14ac:dyDescent="0.2">
      <c r="C25" s="65" t="str">
        <f>'Begroting Totale Project'!C23</f>
        <v>Activiteit 1.2, kosten</v>
      </c>
      <c r="D25" s="109">
        <f t="shared" ref="D25:D27" si="2">K25+W25+AI25+AU25</f>
        <v>0</v>
      </c>
      <c r="F25" s="140" t="s">
        <v>185</v>
      </c>
      <c r="G25" s="1"/>
      <c r="H25" s="12"/>
      <c r="I25" s="13"/>
      <c r="J25" s="14"/>
      <c r="K25" s="93">
        <f>H25*I25</f>
        <v>0</v>
      </c>
      <c r="L25" s="7"/>
      <c r="M25" s="15"/>
      <c r="N25" s="7"/>
      <c r="O25" s="49"/>
      <c r="P25" s="71"/>
      <c r="R25" s="140" t="s">
        <v>185</v>
      </c>
      <c r="S25" s="1"/>
      <c r="T25" s="12"/>
      <c r="U25" s="13"/>
      <c r="V25" s="14"/>
      <c r="W25" s="93">
        <f>T25*U25</f>
        <v>0</v>
      </c>
      <c r="X25" s="7"/>
      <c r="Y25" s="15"/>
      <c r="Z25" s="7"/>
      <c r="AA25" s="49"/>
      <c r="AB25" s="71"/>
      <c r="AD25" s="140" t="s">
        <v>185</v>
      </c>
      <c r="AE25" s="1"/>
      <c r="AF25" s="12"/>
      <c r="AG25" s="13"/>
      <c r="AH25" s="14"/>
      <c r="AI25" s="93">
        <f>AF25*AG25</f>
        <v>0</v>
      </c>
      <c r="AJ25" s="7"/>
      <c r="AK25" s="15"/>
      <c r="AL25" s="7"/>
      <c r="AM25" s="49"/>
      <c r="AN25" s="71"/>
      <c r="AO25"/>
      <c r="AP25" s="140" t="s">
        <v>185</v>
      </c>
      <c r="AQ25" s="1"/>
      <c r="AR25" s="12"/>
      <c r="AS25" s="13"/>
      <c r="AT25" s="14"/>
      <c r="AU25" s="93">
        <f>AR25*AS25</f>
        <v>0</v>
      </c>
      <c r="AV25" s="7"/>
      <c r="AW25" s="15"/>
      <c r="AX25" s="7"/>
      <c r="AY25" s="49"/>
      <c r="AZ25" s="71"/>
    </row>
    <row r="26" spans="3:52" s="2" customFormat="1" ht="12.75" x14ac:dyDescent="0.2">
      <c r="C26" s="65" t="str">
        <f>'Begroting Totale Project'!C24</f>
        <v>Activiteit 1.3, kosten</v>
      </c>
      <c r="D26" s="109">
        <f t="shared" si="2"/>
        <v>0</v>
      </c>
      <c r="F26" s="140" t="s">
        <v>226</v>
      </c>
      <c r="G26" s="1"/>
      <c r="H26" s="12"/>
      <c r="I26" s="13"/>
      <c r="J26" s="14"/>
      <c r="K26" s="93">
        <f>H26*I26</f>
        <v>0</v>
      </c>
      <c r="L26" s="7"/>
      <c r="M26" s="15"/>
      <c r="N26" s="7"/>
      <c r="O26" s="49"/>
      <c r="P26" s="71"/>
      <c r="R26" s="140" t="s">
        <v>226</v>
      </c>
      <c r="S26" s="1"/>
      <c r="T26" s="12"/>
      <c r="U26" s="13"/>
      <c r="V26" s="14"/>
      <c r="W26" s="93">
        <f>T26*U26</f>
        <v>0</v>
      </c>
      <c r="X26" s="7"/>
      <c r="Y26" s="15"/>
      <c r="Z26" s="7"/>
      <c r="AA26" s="49"/>
      <c r="AB26" s="71"/>
      <c r="AD26" s="140" t="s">
        <v>226</v>
      </c>
      <c r="AE26" s="1"/>
      <c r="AF26" s="12"/>
      <c r="AG26" s="13"/>
      <c r="AH26" s="14"/>
      <c r="AI26" s="93">
        <f>AF26*AG26</f>
        <v>0</v>
      </c>
      <c r="AJ26" s="7"/>
      <c r="AK26" s="15"/>
      <c r="AL26" s="7"/>
      <c r="AM26" s="49"/>
      <c r="AN26" s="71"/>
      <c r="AO26"/>
      <c r="AP26" s="140" t="s">
        <v>226</v>
      </c>
      <c r="AQ26" s="1"/>
      <c r="AR26" s="12"/>
      <c r="AS26" s="13"/>
      <c r="AT26" s="14"/>
      <c r="AU26" s="93">
        <f>AR26*AS26</f>
        <v>0</v>
      </c>
      <c r="AV26" s="7"/>
      <c r="AW26" s="15"/>
      <c r="AX26" s="7"/>
      <c r="AY26" s="49"/>
      <c r="AZ26" s="71"/>
    </row>
    <row r="27" spans="3:52" s="2" customFormat="1" ht="12.75" x14ac:dyDescent="0.2">
      <c r="C27" s="65" t="str">
        <f>'Begroting Totale Project'!C25</f>
        <v>Activiteit 1.4, kosten</v>
      </c>
      <c r="D27" s="109">
        <f t="shared" si="2"/>
        <v>0</v>
      </c>
      <c r="F27" s="140" t="s">
        <v>227</v>
      </c>
      <c r="G27" s="1"/>
      <c r="H27" s="12"/>
      <c r="I27" s="13"/>
      <c r="J27" s="14"/>
      <c r="K27" s="93">
        <f>H27*I27</f>
        <v>0</v>
      </c>
      <c r="L27" s="7"/>
      <c r="M27" s="15"/>
      <c r="N27" s="7"/>
      <c r="O27" s="49"/>
      <c r="P27" s="71"/>
      <c r="R27" s="140" t="s">
        <v>227</v>
      </c>
      <c r="S27" s="1"/>
      <c r="T27" s="12"/>
      <c r="U27" s="13"/>
      <c r="V27" s="14"/>
      <c r="W27" s="93">
        <f>T27*U27</f>
        <v>0</v>
      </c>
      <c r="X27" s="7"/>
      <c r="Y27" s="15"/>
      <c r="Z27" s="7"/>
      <c r="AA27" s="49"/>
      <c r="AB27" s="71"/>
      <c r="AD27" s="140" t="s">
        <v>227</v>
      </c>
      <c r="AE27" s="1"/>
      <c r="AF27" s="12"/>
      <c r="AG27" s="13"/>
      <c r="AH27" s="14"/>
      <c r="AI27" s="93">
        <f>AF27*AG27</f>
        <v>0</v>
      </c>
      <c r="AJ27" s="7"/>
      <c r="AK27" s="15"/>
      <c r="AL27" s="7"/>
      <c r="AM27" s="49"/>
      <c r="AN27" s="71"/>
      <c r="AO27"/>
      <c r="AP27" s="140" t="s">
        <v>227</v>
      </c>
      <c r="AQ27" s="1"/>
      <c r="AR27" s="12"/>
      <c r="AS27" s="13"/>
      <c r="AT27" s="14"/>
      <c r="AU27" s="93">
        <f>AR27*AS27</f>
        <v>0</v>
      </c>
      <c r="AV27" s="7"/>
      <c r="AW27" s="15"/>
      <c r="AX27" s="7"/>
      <c r="AY27" s="49"/>
      <c r="AZ27" s="71"/>
    </row>
    <row r="28" spans="3:52" s="2" customFormat="1" ht="12.75"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ht="12.75"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ht="12.75"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
        <v>65</v>
      </c>
      <c r="G34" s="79"/>
      <c r="H34" s="79"/>
      <c r="I34" s="79"/>
      <c r="J34" s="69"/>
      <c r="K34" s="79"/>
      <c r="L34" s="80"/>
      <c r="M34" s="79"/>
      <c r="N34" s="80"/>
      <c r="O34" s="81"/>
      <c r="P34" s="70"/>
      <c r="R34" s="76" t="s">
        <v>65</v>
      </c>
      <c r="S34" s="79"/>
      <c r="T34" s="79"/>
      <c r="U34" s="79"/>
      <c r="V34" s="69"/>
      <c r="W34" s="79"/>
      <c r="X34" s="80"/>
      <c r="Y34" s="79"/>
      <c r="Z34" s="80"/>
      <c r="AA34" s="81"/>
      <c r="AB34" s="70"/>
      <c r="AD34" s="76" t="s">
        <v>65</v>
      </c>
      <c r="AE34" s="79"/>
      <c r="AF34" s="79"/>
      <c r="AG34" s="79"/>
      <c r="AH34" s="69"/>
      <c r="AI34" s="79"/>
      <c r="AJ34" s="80"/>
      <c r="AK34" s="79"/>
      <c r="AL34" s="80"/>
      <c r="AM34" s="81"/>
      <c r="AN34" s="70"/>
      <c r="AO34"/>
      <c r="AP34" s="76" t="s">
        <v>65</v>
      </c>
      <c r="AQ34" s="79"/>
      <c r="AR34" s="79"/>
      <c r="AS34" s="79"/>
      <c r="AT34" s="69"/>
      <c r="AU34" s="79"/>
      <c r="AV34" s="80"/>
      <c r="AW34" s="79"/>
      <c r="AX34" s="80"/>
      <c r="AY34" s="81"/>
      <c r="AZ34" s="70"/>
    </row>
    <row r="35" spans="3:52" s="2" customFormat="1" ht="12.75"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ht="12.75" x14ac:dyDescent="0.2">
      <c r="C36" s="65" t="str">
        <f>'Begroting Totale Project'!C34</f>
        <v>Activiteit 2.1, inzet eigen uren</v>
      </c>
      <c r="D36" s="109">
        <f>K36+W36+AI36+AU36</f>
        <v>0</v>
      </c>
      <c r="F36" s="78" t="s">
        <v>66</v>
      </c>
      <c r="G36" s="1"/>
      <c r="H36" s="12"/>
      <c r="I36" s="13"/>
      <c r="J36" s="14"/>
      <c r="K36" s="93">
        <f>H36*I36</f>
        <v>0</v>
      </c>
      <c r="L36" s="7"/>
      <c r="M36" s="15"/>
      <c r="N36" s="7"/>
      <c r="O36" s="49"/>
      <c r="P36" s="71"/>
      <c r="R36" s="78" t="s">
        <v>66</v>
      </c>
      <c r="S36" s="1"/>
      <c r="T36" s="12"/>
      <c r="U36" s="13"/>
      <c r="V36" s="14"/>
      <c r="W36" s="93">
        <f>T36*U36</f>
        <v>0</v>
      </c>
      <c r="X36" s="7"/>
      <c r="Y36" s="15"/>
      <c r="Z36" s="7"/>
      <c r="AA36" s="49"/>
      <c r="AB36" s="71"/>
      <c r="AD36" s="78" t="s">
        <v>66</v>
      </c>
      <c r="AE36" s="1"/>
      <c r="AF36" s="12"/>
      <c r="AG36" s="13"/>
      <c r="AH36" s="14"/>
      <c r="AI36" s="93">
        <f>AF36*AG36</f>
        <v>0</v>
      </c>
      <c r="AJ36" s="7"/>
      <c r="AK36" s="15"/>
      <c r="AL36" s="7"/>
      <c r="AM36" s="49"/>
      <c r="AN36" s="71"/>
      <c r="AO36"/>
      <c r="AP36" s="78" t="s">
        <v>66</v>
      </c>
      <c r="AQ36" s="1"/>
      <c r="AR36" s="12"/>
      <c r="AS36" s="13"/>
      <c r="AT36" s="14"/>
      <c r="AU36" s="93">
        <f>AR36*AS36</f>
        <v>0</v>
      </c>
      <c r="AV36" s="7"/>
      <c r="AW36" s="15"/>
      <c r="AX36" s="7"/>
      <c r="AY36" s="49"/>
      <c r="AZ36" s="71"/>
    </row>
    <row r="37" spans="3:52" s="2" customFormat="1" ht="12.75" x14ac:dyDescent="0.2">
      <c r="C37" s="65" t="str">
        <f>'Begroting Totale Project'!C35</f>
        <v>Activiteit 2.2, inzet eigen uren</v>
      </c>
      <c r="D37" s="109">
        <f t="shared" ref="D37:D39" si="3">K37+W37+AI37+AU37</f>
        <v>0</v>
      </c>
      <c r="F37" s="78" t="s">
        <v>67</v>
      </c>
      <c r="G37" s="1"/>
      <c r="H37" s="12"/>
      <c r="I37" s="13"/>
      <c r="J37" s="14"/>
      <c r="K37" s="93">
        <f>H37*I37</f>
        <v>0</v>
      </c>
      <c r="L37" s="7"/>
      <c r="M37" s="15"/>
      <c r="N37" s="7"/>
      <c r="O37" s="49"/>
      <c r="P37" s="71"/>
      <c r="R37" s="78" t="s">
        <v>67</v>
      </c>
      <c r="S37" s="1"/>
      <c r="T37" s="12"/>
      <c r="U37" s="13"/>
      <c r="V37" s="14"/>
      <c r="W37" s="93">
        <f>T37*U37</f>
        <v>0</v>
      </c>
      <c r="X37" s="7"/>
      <c r="Y37" s="15"/>
      <c r="Z37" s="7"/>
      <c r="AA37" s="49"/>
      <c r="AB37" s="71"/>
      <c r="AD37" s="78" t="s">
        <v>67</v>
      </c>
      <c r="AE37" s="1"/>
      <c r="AF37" s="12"/>
      <c r="AG37" s="13"/>
      <c r="AH37" s="14"/>
      <c r="AI37" s="93">
        <f>AF37*AG37</f>
        <v>0</v>
      </c>
      <c r="AJ37" s="7"/>
      <c r="AK37" s="15"/>
      <c r="AL37" s="7"/>
      <c r="AM37" s="49"/>
      <c r="AN37" s="71"/>
      <c r="AO37"/>
      <c r="AP37" s="78" t="s">
        <v>67</v>
      </c>
      <c r="AQ37" s="1"/>
      <c r="AR37" s="12"/>
      <c r="AS37" s="13"/>
      <c r="AT37" s="14"/>
      <c r="AU37" s="93">
        <f>AR37*AS37</f>
        <v>0</v>
      </c>
      <c r="AV37" s="7"/>
      <c r="AW37" s="15"/>
      <c r="AX37" s="7"/>
      <c r="AY37" s="49"/>
      <c r="AZ37" s="71"/>
    </row>
    <row r="38" spans="3:52" s="2" customFormat="1" ht="12.75" x14ac:dyDescent="0.2">
      <c r="C38" s="65" t="str">
        <f>'Begroting Totale Project'!C36</f>
        <v>Activiteit 2.3, inzet eigen uren</v>
      </c>
      <c r="D38" s="109">
        <f t="shared" si="3"/>
        <v>0</v>
      </c>
      <c r="F38" s="78" t="s">
        <v>68</v>
      </c>
      <c r="G38" s="1"/>
      <c r="H38" s="12"/>
      <c r="I38" s="13"/>
      <c r="J38" s="14"/>
      <c r="K38" s="93">
        <f>H38*I38</f>
        <v>0</v>
      </c>
      <c r="L38" s="7"/>
      <c r="M38" s="15"/>
      <c r="N38" s="7"/>
      <c r="O38" s="49"/>
      <c r="P38" s="71"/>
      <c r="R38" s="78" t="s">
        <v>68</v>
      </c>
      <c r="S38" s="1"/>
      <c r="T38" s="12"/>
      <c r="U38" s="13"/>
      <c r="V38" s="14"/>
      <c r="W38" s="93">
        <f>T38*U38</f>
        <v>0</v>
      </c>
      <c r="X38" s="7"/>
      <c r="Y38" s="15"/>
      <c r="Z38" s="7"/>
      <c r="AA38" s="49"/>
      <c r="AB38" s="71"/>
      <c r="AD38" s="78" t="s">
        <v>68</v>
      </c>
      <c r="AE38" s="1"/>
      <c r="AF38" s="12"/>
      <c r="AG38" s="13"/>
      <c r="AH38" s="14"/>
      <c r="AI38" s="93">
        <f>AF38*AG38</f>
        <v>0</v>
      </c>
      <c r="AJ38" s="7"/>
      <c r="AK38" s="15"/>
      <c r="AL38" s="7"/>
      <c r="AM38" s="49"/>
      <c r="AN38" s="71"/>
      <c r="AO38"/>
      <c r="AP38" s="78" t="s">
        <v>68</v>
      </c>
      <c r="AQ38" s="1"/>
      <c r="AR38" s="12"/>
      <c r="AS38" s="13"/>
      <c r="AT38" s="14"/>
      <c r="AU38" s="93">
        <f>AR38*AS38</f>
        <v>0</v>
      </c>
      <c r="AV38" s="7"/>
      <c r="AW38" s="15"/>
      <c r="AX38" s="7"/>
      <c r="AY38" s="49"/>
      <c r="AZ38" s="71"/>
    </row>
    <row r="39" spans="3:52" s="2" customFormat="1" ht="12.75" x14ac:dyDescent="0.2">
      <c r="C39" s="65" t="str">
        <f>'Begroting Totale Project'!C37</f>
        <v>Activiteit 2.4, inzet eigen uren</v>
      </c>
      <c r="D39" s="109">
        <f t="shared" si="3"/>
        <v>0</v>
      </c>
      <c r="F39" s="78" t="s">
        <v>69</v>
      </c>
      <c r="G39" s="1"/>
      <c r="H39" s="12"/>
      <c r="I39" s="13"/>
      <c r="J39" s="14"/>
      <c r="K39" s="93">
        <f>H39*I39</f>
        <v>0</v>
      </c>
      <c r="L39" s="7"/>
      <c r="M39" s="15"/>
      <c r="N39" s="7"/>
      <c r="O39" s="49"/>
      <c r="P39" s="71"/>
      <c r="R39" s="78" t="s">
        <v>69</v>
      </c>
      <c r="S39" s="1"/>
      <c r="T39" s="12"/>
      <c r="U39" s="13"/>
      <c r="V39" s="14"/>
      <c r="W39" s="93">
        <f>T39*U39</f>
        <v>0</v>
      </c>
      <c r="X39" s="7"/>
      <c r="Y39" s="15"/>
      <c r="Z39" s="7"/>
      <c r="AA39" s="49"/>
      <c r="AB39" s="71"/>
      <c r="AD39" s="78" t="s">
        <v>69</v>
      </c>
      <c r="AE39" s="1"/>
      <c r="AF39" s="12"/>
      <c r="AG39" s="13"/>
      <c r="AH39" s="14"/>
      <c r="AI39" s="93">
        <f>AF39*AG39</f>
        <v>0</v>
      </c>
      <c r="AJ39" s="7"/>
      <c r="AK39" s="15"/>
      <c r="AL39" s="7"/>
      <c r="AM39" s="49"/>
      <c r="AN39" s="71"/>
      <c r="AO39"/>
      <c r="AP39" s="78" t="s">
        <v>69</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ht="12.75"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ht="12.75"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ht="12.75" x14ac:dyDescent="0.2">
      <c r="C43" s="65" t="str">
        <f>'Begroting Totale Project'!C41</f>
        <v>Activiteit 2.1, inhuur</v>
      </c>
      <c r="D43" s="109">
        <f>K43+W43+AI43+AU43</f>
        <v>0</v>
      </c>
      <c r="F43" s="119" t="s">
        <v>146</v>
      </c>
      <c r="G43" s="1"/>
      <c r="H43" s="12"/>
      <c r="I43" s="13"/>
      <c r="J43" s="14"/>
      <c r="K43" s="93">
        <f>H43*I43</f>
        <v>0</v>
      </c>
      <c r="L43" s="7"/>
      <c r="M43" s="15"/>
      <c r="N43" s="7"/>
      <c r="O43" s="49"/>
      <c r="P43" s="71"/>
      <c r="R43" s="119" t="s">
        <v>146</v>
      </c>
      <c r="S43" s="1"/>
      <c r="T43" s="12"/>
      <c r="U43" s="13"/>
      <c r="V43" s="14"/>
      <c r="W43" s="93">
        <f>T43*U43</f>
        <v>0</v>
      </c>
      <c r="X43" s="7"/>
      <c r="Y43" s="15"/>
      <c r="Z43" s="7"/>
      <c r="AA43" s="49"/>
      <c r="AB43" s="71"/>
      <c r="AD43" s="119" t="s">
        <v>146</v>
      </c>
      <c r="AE43" s="1"/>
      <c r="AF43" s="12"/>
      <c r="AG43" s="13"/>
      <c r="AH43" s="14"/>
      <c r="AI43" s="93">
        <f>AF43*AG43</f>
        <v>0</v>
      </c>
      <c r="AJ43" s="7"/>
      <c r="AK43" s="15"/>
      <c r="AL43" s="7"/>
      <c r="AM43" s="49"/>
      <c r="AN43" s="71"/>
      <c r="AO43"/>
      <c r="AP43" s="119" t="s">
        <v>146</v>
      </c>
      <c r="AQ43" s="1"/>
      <c r="AR43" s="12"/>
      <c r="AS43" s="13"/>
      <c r="AT43" s="14"/>
      <c r="AU43" s="93">
        <f>AR43*AS43</f>
        <v>0</v>
      </c>
      <c r="AV43" s="7"/>
      <c r="AW43" s="15"/>
      <c r="AX43" s="7"/>
      <c r="AY43" s="49"/>
      <c r="AZ43" s="71"/>
    </row>
    <row r="44" spans="3:52" s="2" customFormat="1" ht="12.75" x14ac:dyDescent="0.2">
      <c r="C44" s="65" t="str">
        <f>'Begroting Totale Project'!C42</f>
        <v>Activiteit 2.2, inhuur</v>
      </c>
      <c r="D44" s="109">
        <f t="shared" ref="D44:D46" si="4">K44+W44+AI44+AU44</f>
        <v>0</v>
      </c>
      <c r="F44" s="119" t="s">
        <v>181</v>
      </c>
      <c r="G44" s="1"/>
      <c r="H44" s="12"/>
      <c r="I44" s="13"/>
      <c r="J44" s="14"/>
      <c r="K44" s="93">
        <f>H44*I44</f>
        <v>0</v>
      </c>
      <c r="L44" s="7"/>
      <c r="M44" s="15"/>
      <c r="N44" s="7"/>
      <c r="O44" s="49"/>
      <c r="P44" s="71"/>
      <c r="R44" s="119" t="s">
        <v>181</v>
      </c>
      <c r="S44" s="1"/>
      <c r="T44" s="12"/>
      <c r="U44" s="13"/>
      <c r="V44" s="14"/>
      <c r="W44" s="93">
        <f>T44*U44</f>
        <v>0</v>
      </c>
      <c r="X44" s="7"/>
      <c r="Y44" s="15"/>
      <c r="Z44" s="7"/>
      <c r="AA44" s="49"/>
      <c r="AB44" s="71"/>
      <c r="AD44" s="119" t="s">
        <v>181</v>
      </c>
      <c r="AE44" s="1"/>
      <c r="AF44" s="12"/>
      <c r="AG44" s="13"/>
      <c r="AH44" s="14"/>
      <c r="AI44" s="93">
        <f>AF44*AG44</f>
        <v>0</v>
      </c>
      <c r="AJ44" s="7"/>
      <c r="AK44" s="15"/>
      <c r="AL44" s="7"/>
      <c r="AM44" s="49"/>
      <c r="AN44" s="71"/>
      <c r="AO44"/>
      <c r="AP44" s="119" t="s">
        <v>181</v>
      </c>
      <c r="AQ44" s="1"/>
      <c r="AR44" s="12"/>
      <c r="AS44" s="13"/>
      <c r="AT44" s="14"/>
      <c r="AU44" s="93">
        <f>AR44*AS44</f>
        <v>0</v>
      </c>
      <c r="AV44" s="7"/>
      <c r="AW44" s="15"/>
      <c r="AX44" s="7"/>
      <c r="AY44" s="49"/>
      <c r="AZ44" s="71"/>
    </row>
    <row r="45" spans="3:52" s="2" customFormat="1" ht="12.75" x14ac:dyDescent="0.2">
      <c r="C45" s="65" t="str">
        <f>'Begroting Totale Project'!C43</f>
        <v>Activiteit 2.3, inhuur</v>
      </c>
      <c r="D45" s="109">
        <f t="shared" si="4"/>
        <v>0</v>
      </c>
      <c r="F45" s="119" t="s">
        <v>147</v>
      </c>
      <c r="G45" s="1"/>
      <c r="H45" s="12"/>
      <c r="I45" s="13"/>
      <c r="J45" s="14"/>
      <c r="K45" s="93">
        <f>H45*I45</f>
        <v>0</v>
      </c>
      <c r="L45" s="7"/>
      <c r="M45" s="15"/>
      <c r="N45" s="7"/>
      <c r="O45" s="49"/>
      <c r="P45" s="71"/>
      <c r="R45" s="119" t="s">
        <v>147</v>
      </c>
      <c r="S45" s="1"/>
      <c r="T45" s="12"/>
      <c r="U45" s="13"/>
      <c r="V45" s="14"/>
      <c r="W45" s="93">
        <f>T45*U45</f>
        <v>0</v>
      </c>
      <c r="X45" s="7"/>
      <c r="Y45" s="15"/>
      <c r="Z45" s="7"/>
      <c r="AA45" s="49"/>
      <c r="AB45" s="71"/>
      <c r="AD45" s="119" t="s">
        <v>147</v>
      </c>
      <c r="AE45" s="1"/>
      <c r="AF45" s="12"/>
      <c r="AG45" s="13"/>
      <c r="AH45" s="14"/>
      <c r="AI45" s="93">
        <f>AF45*AG45</f>
        <v>0</v>
      </c>
      <c r="AJ45" s="7"/>
      <c r="AK45" s="15"/>
      <c r="AL45" s="7"/>
      <c r="AM45" s="49"/>
      <c r="AN45" s="71"/>
      <c r="AO45"/>
      <c r="AP45" s="119" t="s">
        <v>147</v>
      </c>
      <c r="AQ45" s="1"/>
      <c r="AR45" s="12"/>
      <c r="AS45" s="13"/>
      <c r="AT45" s="14"/>
      <c r="AU45" s="93">
        <f>AR45*AS45</f>
        <v>0</v>
      </c>
      <c r="AV45" s="7"/>
      <c r="AW45" s="15"/>
      <c r="AX45" s="7"/>
      <c r="AY45" s="49"/>
      <c r="AZ45" s="71"/>
    </row>
    <row r="46" spans="3:52" s="2" customFormat="1" ht="12.75" x14ac:dyDescent="0.2">
      <c r="C46" s="65" t="str">
        <f>'Begroting Totale Project'!C44</f>
        <v>Activiteit 2.4, inhuur</v>
      </c>
      <c r="D46" s="109">
        <f t="shared" si="4"/>
        <v>0</v>
      </c>
      <c r="F46" s="119" t="s">
        <v>182</v>
      </c>
      <c r="G46" s="1"/>
      <c r="H46" s="12"/>
      <c r="I46" s="13"/>
      <c r="J46" s="14"/>
      <c r="K46" s="93">
        <f>H46*I46</f>
        <v>0</v>
      </c>
      <c r="L46" s="7"/>
      <c r="M46" s="15"/>
      <c r="N46" s="7"/>
      <c r="O46" s="49"/>
      <c r="P46" s="71"/>
      <c r="R46" s="119" t="s">
        <v>182</v>
      </c>
      <c r="S46" s="1"/>
      <c r="T46" s="12"/>
      <c r="U46" s="13"/>
      <c r="V46" s="14"/>
      <c r="W46" s="93">
        <f>T46*U46</f>
        <v>0</v>
      </c>
      <c r="X46" s="7"/>
      <c r="Y46" s="15"/>
      <c r="Z46" s="7"/>
      <c r="AA46" s="49"/>
      <c r="AB46" s="71"/>
      <c r="AD46" s="119" t="s">
        <v>182</v>
      </c>
      <c r="AE46" s="1"/>
      <c r="AF46" s="12"/>
      <c r="AG46" s="13"/>
      <c r="AH46" s="14"/>
      <c r="AI46" s="93">
        <f>AF46*AG46</f>
        <v>0</v>
      </c>
      <c r="AJ46" s="7"/>
      <c r="AK46" s="15"/>
      <c r="AL46" s="7"/>
      <c r="AM46" s="49"/>
      <c r="AN46" s="71"/>
      <c r="AO46"/>
      <c r="AP46" s="119" t="s">
        <v>182</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ht="12.75"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ht="12.75"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ht="12.75" x14ac:dyDescent="0.2">
      <c r="C50" s="65" t="str">
        <f>'Begroting Totale Project'!C48</f>
        <v>Activiteit 2.1, kosten</v>
      </c>
      <c r="D50" s="109">
        <f>K50+W50+AI50+AU50</f>
        <v>0</v>
      </c>
      <c r="F50" s="140" t="s">
        <v>190</v>
      </c>
      <c r="G50" s="1"/>
      <c r="H50" s="12"/>
      <c r="I50" s="13"/>
      <c r="J50" s="14"/>
      <c r="K50" s="93">
        <f>H50*I50</f>
        <v>0</v>
      </c>
      <c r="L50" s="7"/>
      <c r="M50" s="15"/>
      <c r="N50" s="7"/>
      <c r="O50" s="49"/>
      <c r="P50" s="71"/>
      <c r="R50" s="140" t="s">
        <v>190</v>
      </c>
      <c r="S50" s="1"/>
      <c r="T50" s="12"/>
      <c r="U50" s="13"/>
      <c r="V50" s="14"/>
      <c r="W50" s="93">
        <f>T50*U50</f>
        <v>0</v>
      </c>
      <c r="X50" s="7"/>
      <c r="Y50" s="15"/>
      <c r="Z50" s="7"/>
      <c r="AA50" s="49"/>
      <c r="AB50" s="71"/>
      <c r="AD50" s="140" t="s">
        <v>190</v>
      </c>
      <c r="AE50" s="1"/>
      <c r="AF50" s="12"/>
      <c r="AG50" s="13"/>
      <c r="AH50" s="14"/>
      <c r="AI50" s="93">
        <f>AF50*AG50</f>
        <v>0</v>
      </c>
      <c r="AJ50" s="7"/>
      <c r="AK50" s="15"/>
      <c r="AL50" s="7"/>
      <c r="AM50" s="49"/>
      <c r="AN50" s="71"/>
      <c r="AO50"/>
      <c r="AP50" s="140" t="s">
        <v>190</v>
      </c>
      <c r="AQ50" s="1"/>
      <c r="AR50" s="12"/>
      <c r="AS50" s="13"/>
      <c r="AT50" s="14"/>
      <c r="AU50" s="93">
        <f>AR50*AS50</f>
        <v>0</v>
      </c>
      <c r="AV50" s="7"/>
      <c r="AW50" s="15"/>
      <c r="AX50" s="7"/>
      <c r="AY50" s="49"/>
      <c r="AZ50" s="71"/>
    </row>
    <row r="51" spans="3:52" s="2" customFormat="1" ht="12.75" x14ac:dyDescent="0.2">
      <c r="C51" s="65" t="str">
        <f>'Begroting Totale Project'!C49</f>
        <v>Activiteit 2.2, kosten</v>
      </c>
      <c r="D51" s="109">
        <f t="shared" ref="D51:D53" si="5">K51+W51+AI51+AU51</f>
        <v>0</v>
      </c>
      <c r="F51" s="140" t="s">
        <v>191</v>
      </c>
      <c r="G51" s="1"/>
      <c r="H51" s="12"/>
      <c r="I51" s="13"/>
      <c r="J51" s="14"/>
      <c r="K51" s="93">
        <f>H51*I51</f>
        <v>0</v>
      </c>
      <c r="L51" s="7"/>
      <c r="M51" s="15"/>
      <c r="N51" s="7"/>
      <c r="O51" s="49"/>
      <c r="P51" s="71"/>
      <c r="R51" s="140" t="s">
        <v>191</v>
      </c>
      <c r="S51" s="1"/>
      <c r="T51" s="12"/>
      <c r="U51" s="13"/>
      <c r="V51" s="14"/>
      <c r="W51" s="93">
        <f>T51*U51</f>
        <v>0</v>
      </c>
      <c r="X51" s="7"/>
      <c r="Y51" s="15"/>
      <c r="Z51" s="7"/>
      <c r="AA51" s="49"/>
      <c r="AB51" s="71"/>
      <c r="AD51" s="140" t="s">
        <v>191</v>
      </c>
      <c r="AE51" s="1"/>
      <c r="AF51" s="12"/>
      <c r="AG51" s="13"/>
      <c r="AH51" s="14"/>
      <c r="AI51" s="93">
        <f>AF51*AG51</f>
        <v>0</v>
      </c>
      <c r="AJ51" s="7"/>
      <c r="AK51" s="15"/>
      <c r="AL51" s="7"/>
      <c r="AM51" s="49"/>
      <c r="AN51" s="71"/>
      <c r="AO51"/>
      <c r="AP51" s="140" t="s">
        <v>191</v>
      </c>
      <c r="AQ51" s="1"/>
      <c r="AR51" s="12"/>
      <c r="AS51" s="13"/>
      <c r="AT51" s="14"/>
      <c r="AU51" s="93">
        <f>AR51*AS51</f>
        <v>0</v>
      </c>
      <c r="AV51" s="7"/>
      <c r="AW51" s="15"/>
      <c r="AX51" s="7"/>
      <c r="AY51" s="49"/>
      <c r="AZ51" s="71"/>
    </row>
    <row r="52" spans="3:52" s="2" customFormat="1" ht="12.75" x14ac:dyDescent="0.2">
      <c r="C52" s="65" t="str">
        <f>'Begroting Totale Project'!C50</f>
        <v>Activiteit 2.3, kosten</v>
      </c>
      <c r="D52" s="109">
        <f t="shared" si="5"/>
        <v>0</v>
      </c>
      <c r="F52" s="140" t="s">
        <v>228</v>
      </c>
      <c r="G52" s="1"/>
      <c r="H52" s="12"/>
      <c r="I52" s="13"/>
      <c r="J52" s="14"/>
      <c r="K52" s="93">
        <f>H52*I52</f>
        <v>0</v>
      </c>
      <c r="L52" s="7"/>
      <c r="M52" s="15"/>
      <c r="N52" s="7"/>
      <c r="O52" s="49"/>
      <c r="P52" s="71"/>
      <c r="R52" s="140" t="s">
        <v>228</v>
      </c>
      <c r="S52" s="1"/>
      <c r="T52" s="12"/>
      <c r="U52" s="13"/>
      <c r="V52" s="14"/>
      <c r="W52" s="93">
        <f>T52*U52</f>
        <v>0</v>
      </c>
      <c r="X52" s="7"/>
      <c r="Y52" s="15"/>
      <c r="Z52" s="7"/>
      <c r="AA52" s="49"/>
      <c r="AB52" s="71"/>
      <c r="AD52" s="140" t="s">
        <v>228</v>
      </c>
      <c r="AE52" s="1"/>
      <c r="AF52" s="12"/>
      <c r="AG52" s="13"/>
      <c r="AH52" s="14"/>
      <c r="AI52" s="93">
        <f>AF52*AG52</f>
        <v>0</v>
      </c>
      <c r="AJ52" s="7"/>
      <c r="AK52" s="15"/>
      <c r="AL52" s="7"/>
      <c r="AM52" s="49"/>
      <c r="AN52" s="71"/>
      <c r="AO52"/>
      <c r="AP52" s="140" t="s">
        <v>228</v>
      </c>
      <c r="AQ52" s="1"/>
      <c r="AR52" s="12"/>
      <c r="AS52" s="13"/>
      <c r="AT52" s="14"/>
      <c r="AU52" s="93">
        <f>AR52*AS52</f>
        <v>0</v>
      </c>
      <c r="AV52" s="7"/>
      <c r="AW52" s="15"/>
      <c r="AX52" s="7"/>
      <c r="AY52" s="49"/>
      <c r="AZ52" s="71"/>
    </row>
    <row r="53" spans="3:52" s="2" customFormat="1" ht="12.75" x14ac:dyDescent="0.2">
      <c r="C53" s="65" t="str">
        <f>'Begroting Totale Project'!C51</f>
        <v>Activiteit 2.4, kosten</v>
      </c>
      <c r="D53" s="109">
        <f t="shared" si="5"/>
        <v>0</v>
      </c>
      <c r="F53" s="140" t="s">
        <v>229</v>
      </c>
      <c r="G53" s="1"/>
      <c r="H53" s="12"/>
      <c r="I53" s="13"/>
      <c r="J53" s="14"/>
      <c r="K53" s="93">
        <f>H53*I53</f>
        <v>0</v>
      </c>
      <c r="L53" s="7"/>
      <c r="M53" s="15"/>
      <c r="N53" s="7"/>
      <c r="O53" s="49"/>
      <c r="P53" s="71"/>
      <c r="R53" s="140" t="s">
        <v>229</v>
      </c>
      <c r="S53" s="1"/>
      <c r="T53" s="12"/>
      <c r="U53" s="13"/>
      <c r="V53" s="14"/>
      <c r="W53" s="93">
        <f>T53*U53</f>
        <v>0</v>
      </c>
      <c r="X53" s="7"/>
      <c r="Y53" s="15"/>
      <c r="Z53" s="7"/>
      <c r="AA53" s="49"/>
      <c r="AB53" s="71"/>
      <c r="AD53" s="140" t="s">
        <v>229</v>
      </c>
      <c r="AE53" s="1"/>
      <c r="AF53" s="12"/>
      <c r="AG53" s="13"/>
      <c r="AH53" s="14"/>
      <c r="AI53" s="93">
        <f>AF53*AG53</f>
        <v>0</v>
      </c>
      <c r="AJ53" s="7"/>
      <c r="AK53" s="15"/>
      <c r="AL53" s="7"/>
      <c r="AM53" s="49"/>
      <c r="AN53" s="71"/>
      <c r="AO53"/>
      <c r="AP53" s="140" t="s">
        <v>229</v>
      </c>
      <c r="AQ53" s="1"/>
      <c r="AR53" s="12"/>
      <c r="AS53" s="13"/>
      <c r="AT53" s="14"/>
      <c r="AU53" s="93">
        <f>AR53*AS53</f>
        <v>0</v>
      </c>
      <c r="AV53" s="7"/>
      <c r="AW53" s="15"/>
      <c r="AX53" s="7"/>
      <c r="AY53" s="49"/>
      <c r="AZ53" s="71"/>
    </row>
    <row r="54" spans="3:52" s="2" customFormat="1" ht="12.75"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ht="12.75"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ht="12.75"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
        <v>70</v>
      </c>
      <c r="G60" s="79"/>
      <c r="H60" s="79"/>
      <c r="I60" s="79"/>
      <c r="J60" s="69"/>
      <c r="K60" s="79"/>
      <c r="L60" s="80"/>
      <c r="M60" s="79"/>
      <c r="N60" s="80"/>
      <c r="O60" s="81"/>
      <c r="P60" s="70"/>
      <c r="R60" s="76" t="s">
        <v>70</v>
      </c>
      <c r="S60" s="79"/>
      <c r="T60" s="79"/>
      <c r="U60" s="79"/>
      <c r="V60" s="69"/>
      <c r="W60" s="79"/>
      <c r="X60" s="80"/>
      <c r="Y60" s="79"/>
      <c r="Z60" s="80"/>
      <c r="AA60" s="81"/>
      <c r="AB60" s="70"/>
      <c r="AD60" s="76" t="s">
        <v>70</v>
      </c>
      <c r="AE60" s="79"/>
      <c r="AF60" s="79"/>
      <c r="AG60" s="79"/>
      <c r="AH60" s="69"/>
      <c r="AI60" s="79"/>
      <c r="AJ60" s="80"/>
      <c r="AK60" s="79"/>
      <c r="AL60" s="80"/>
      <c r="AM60" s="81"/>
      <c r="AN60" s="70"/>
      <c r="AO60"/>
      <c r="AP60" s="76" t="s">
        <v>70</v>
      </c>
      <c r="AQ60" s="79"/>
      <c r="AR60" s="79"/>
      <c r="AS60" s="79"/>
      <c r="AT60" s="69"/>
      <c r="AU60" s="79"/>
      <c r="AV60" s="80"/>
      <c r="AW60" s="79"/>
      <c r="AX60" s="80"/>
      <c r="AY60" s="81"/>
      <c r="AZ60" s="70"/>
    </row>
    <row r="61" spans="3:52" s="2" customFormat="1" ht="12.75"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ht="12.75" x14ac:dyDescent="0.2">
      <c r="C62" s="65" t="str">
        <f>'Begroting Totale Project'!C60</f>
        <v>Activiteit 3.1, inzet eigen uren</v>
      </c>
      <c r="D62" s="109">
        <f>K62+W62+AI62+AU62</f>
        <v>0</v>
      </c>
      <c r="F62" s="78" t="s">
        <v>71</v>
      </c>
      <c r="G62" s="1"/>
      <c r="H62" s="12"/>
      <c r="I62" s="13"/>
      <c r="J62" s="14"/>
      <c r="K62" s="93">
        <f>H62*I62</f>
        <v>0</v>
      </c>
      <c r="L62" s="7"/>
      <c r="M62" s="15"/>
      <c r="N62" s="7"/>
      <c r="O62" s="49"/>
      <c r="P62" s="71"/>
      <c r="R62" s="78" t="s">
        <v>71</v>
      </c>
      <c r="S62" s="1"/>
      <c r="T62" s="12"/>
      <c r="U62" s="13"/>
      <c r="V62" s="14"/>
      <c r="W62" s="93">
        <f>T62*U62</f>
        <v>0</v>
      </c>
      <c r="X62" s="7"/>
      <c r="Y62" s="15"/>
      <c r="Z62" s="7"/>
      <c r="AA62" s="49"/>
      <c r="AB62" s="71"/>
      <c r="AD62" s="78" t="s">
        <v>71</v>
      </c>
      <c r="AE62" s="1"/>
      <c r="AF62" s="12"/>
      <c r="AG62" s="13"/>
      <c r="AH62" s="14"/>
      <c r="AI62" s="93">
        <f>AF62*AG62</f>
        <v>0</v>
      </c>
      <c r="AJ62" s="7"/>
      <c r="AK62" s="15"/>
      <c r="AL62" s="7"/>
      <c r="AM62" s="49"/>
      <c r="AN62" s="71"/>
      <c r="AO62"/>
      <c r="AP62" s="78" t="s">
        <v>71</v>
      </c>
      <c r="AQ62" s="1"/>
      <c r="AR62" s="12"/>
      <c r="AS62" s="13"/>
      <c r="AT62" s="14"/>
      <c r="AU62" s="93">
        <f>AR62*AS62</f>
        <v>0</v>
      </c>
      <c r="AV62" s="7"/>
      <c r="AW62" s="15"/>
      <c r="AX62" s="7"/>
      <c r="AY62" s="49"/>
      <c r="AZ62" s="71"/>
    </row>
    <row r="63" spans="3:52" s="2" customFormat="1" ht="12.75" x14ac:dyDescent="0.2">
      <c r="C63" s="65" t="str">
        <f>'Begroting Totale Project'!C61</f>
        <v>Activiteit 3.2, inzet eigen uren</v>
      </c>
      <c r="D63" s="109">
        <f t="shared" ref="D63:D65" si="6">K63+W63+AI63+AU63</f>
        <v>0</v>
      </c>
      <c r="F63" s="78" t="s">
        <v>72</v>
      </c>
      <c r="G63" s="1"/>
      <c r="H63" s="12"/>
      <c r="I63" s="13"/>
      <c r="J63" s="14"/>
      <c r="K63" s="93">
        <f>H63*I63</f>
        <v>0</v>
      </c>
      <c r="L63" s="7"/>
      <c r="M63" s="15"/>
      <c r="N63" s="7"/>
      <c r="O63" s="49"/>
      <c r="P63" s="71"/>
      <c r="R63" s="78" t="s">
        <v>72</v>
      </c>
      <c r="S63" s="1"/>
      <c r="T63" s="12"/>
      <c r="U63" s="13"/>
      <c r="V63" s="14"/>
      <c r="W63" s="93">
        <f>T63*U63</f>
        <v>0</v>
      </c>
      <c r="X63" s="7"/>
      <c r="Y63" s="15"/>
      <c r="Z63" s="7"/>
      <c r="AA63" s="49"/>
      <c r="AB63" s="71"/>
      <c r="AD63" s="78" t="s">
        <v>72</v>
      </c>
      <c r="AE63" s="1"/>
      <c r="AF63" s="12"/>
      <c r="AG63" s="13"/>
      <c r="AH63" s="14"/>
      <c r="AI63" s="93">
        <f>AF63*AG63</f>
        <v>0</v>
      </c>
      <c r="AJ63" s="7"/>
      <c r="AK63" s="15"/>
      <c r="AL63" s="7"/>
      <c r="AM63" s="49"/>
      <c r="AN63" s="71"/>
      <c r="AO63"/>
      <c r="AP63" s="78" t="s">
        <v>72</v>
      </c>
      <c r="AQ63" s="1"/>
      <c r="AR63" s="12"/>
      <c r="AS63" s="13"/>
      <c r="AT63" s="14"/>
      <c r="AU63" s="93">
        <f>AR63*AS63</f>
        <v>0</v>
      </c>
      <c r="AV63" s="7"/>
      <c r="AW63" s="15"/>
      <c r="AX63" s="7"/>
      <c r="AY63" s="49"/>
      <c r="AZ63" s="71"/>
    </row>
    <row r="64" spans="3:52" s="2" customFormat="1" ht="12.75" x14ac:dyDescent="0.2">
      <c r="C64" s="65" t="str">
        <f>'Begroting Totale Project'!C62</f>
        <v>Activiteit 3.3, inzet eigen uren</v>
      </c>
      <c r="D64" s="109">
        <f t="shared" si="6"/>
        <v>0</v>
      </c>
      <c r="F64" s="78" t="s">
        <v>73</v>
      </c>
      <c r="G64" s="1"/>
      <c r="H64" s="12"/>
      <c r="I64" s="13"/>
      <c r="J64" s="14"/>
      <c r="K64" s="93">
        <f>H64*I64</f>
        <v>0</v>
      </c>
      <c r="L64" s="7"/>
      <c r="M64" s="15"/>
      <c r="N64" s="7"/>
      <c r="O64" s="49"/>
      <c r="P64" s="71"/>
      <c r="R64" s="78" t="s">
        <v>73</v>
      </c>
      <c r="S64" s="1"/>
      <c r="T64" s="12"/>
      <c r="U64" s="13"/>
      <c r="V64" s="14"/>
      <c r="W64" s="93">
        <f>T64*U64</f>
        <v>0</v>
      </c>
      <c r="X64" s="7"/>
      <c r="Y64" s="15"/>
      <c r="Z64" s="7"/>
      <c r="AA64" s="49"/>
      <c r="AB64" s="71"/>
      <c r="AD64" s="78" t="s">
        <v>73</v>
      </c>
      <c r="AE64" s="1"/>
      <c r="AF64" s="12"/>
      <c r="AG64" s="13"/>
      <c r="AH64" s="14"/>
      <c r="AI64" s="93">
        <f>AF64*AG64</f>
        <v>0</v>
      </c>
      <c r="AJ64" s="7"/>
      <c r="AK64" s="15"/>
      <c r="AL64" s="7"/>
      <c r="AM64" s="49"/>
      <c r="AN64" s="71"/>
      <c r="AO64"/>
      <c r="AP64" s="78" t="s">
        <v>73</v>
      </c>
      <c r="AQ64" s="1"/>
      <c r="AR64" s="12"/>
      <c r="AS64" s="13"/>
      <c r="AT64" s="14"/>
      <c r="AU64" s="93">
        <f>AR64*AS64</f>
        <v>0</v>
      </c>
      <c r="AV64" s="7"/>
      <c r="AW64" s="15"/>
      <c r="AX64" s="7"/>
      <c r="AY64" s="49"/>
      <c r="AZ64" s="71"/>
    </row>
    <row r="65" spans="3:52" s="2" customFormat="1" ht="12.75" x14ac:dyDescent="0.2">
      <c r="C65" s="65" t="str">
        <f>'Begroting Totale Project'!C63</f>
        <v>Activiteit 3.4, inzet eigen uren</v>
      </c>
      <c r="D65" s="109">
        <f t="shared" si="6"/>
        <v>0</v>
      </c>
      <c r="F65" s="78" t="s">
        <v>74</v>
      </c>
      <c r="G65" s="1"/>
      <c r="H65" s="12"/>
      <c r="I65" s="13"/>
      <c r="J65" s="14"/>
      <c r="K65" s="93">
        <f>H65*I65</f>
        <v>0</v>
      </c>
      <c r="L65" s="7"/>
      <c r="M65" s="15"/>
      <c r="N65" s="7"/>
      <c r="O65" s="49"/>
      <c r="P65" s="71"/>
      <c r="R65" s="78" t="s">
        <v>74</v>
      </c>
      <c r="S65" s="1"/>
      <c r="T65" s="12"/>
      <c r="U65" s="13"/>
      <c r="V65" s="14"/>
      <c r="W65" s="93">
        <f>T65*U65</f>
        <v>0</v>
      </c>
      <c r="X65" s="7"/>
      <c r="Y65" s="15"/>
      <c r="Z65" s="7"/>
      <c r="AA65" s="49"/>
      <c r="AB65" s="71"/>
      <c r="AD65" s="78" t="s">
        <v>74</v>
      </c>
      <c r="AE65" s="1"/>
      <c r="AF65" s="12"/>
      <c r="AG65" s="13"/>
      <c r="AH65" s="14"/>
      <c r="AI65" s="93">
        <f>AF65*AG65</f>
        <v>0</v>
      </c>
      <c r="AJ65" s="7"/>
      <c r="AK65" s="15"/>
      <c r="AL65" s="7"/>
      <c r="AM65" s="49"/>
      <c r="AN65" s="71"/>
      <c r="AO65"/>
      <c r="AP65" s="78" t="s">
        <v>74</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ht="12.75"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ht="12.75"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ht="12.75" x14ac:dyDescent="0.2">
      <c r="C69" s="65" t="str">
        <f>'Begroting Totale Project'!C67</f>
        <v>Activiteit 3.1, inhuur</v>
      </c>
      <c r="D69" s="109">
        <f>K69+W69+AI69+AU69</f>
        <v>0</v>
      </c>
      <c r="F69" s="78" t="s">
        <v>148</v>
      </c>
      <c r="G69" s="1"/>
      <c r="H69" s="12"/>
      <c r="I69" s="13"/>
      <c r="J69" s="14"/>
      <c r="K69" s="93">
        <f>H69*I69</f>
        <v>0</v>
      </c>
      <c r="L69" s="7"/>
      <c r="M69" s="15"/>
      <c r="N69" s="7"/>
      <c r="O69" s="49"/>
      <c r="P69" s="71"/>
      <c r="R69" s="78" t="s">
        <v>148</v>
      </c>
      <c r="S69" s="1"/>
      <c r="T69" s="12"/>
      <c r="U69" s="13"/>
      <c r="V69" s="14"/>
      <c r="W69" s="93">
        <f>T69*U69</f>
        <v>0</v>
      </c>
      <c r="X69" s="7"/>
      <c r="Y69" s="15"/>
      <c r="Z69" s="7"/>
      <c r="AA69" s="49"/>
      <c r="AB69" s="71"/>
      <c r="AD69" s="78" t="s">
        <v>148</v>
      </c>
      <c r="AE69" s="1"/>
      <c r="AF69" s="12"/>
      <c r="AG69" s="13"/>
      <c r="AH69" s="14"/>
      <c r="AI69" s="93">
        <f>AF69*AG69</f>
        <v>0</v>
      </c>
      <c r="AJ69" s="7"/>
      <c r="AK69" s="15"/>
      <c r="AL69" s="7"/>
      <c r="AM69" s="49"/>
      <c r="AN69" s="71"/>
      <c r="AO69"/>
      <c r="AP69" s="78" t="s">
        <v>148</v>
      </c>
      <c r="AQ69" s="1"/>
      <c r="AR69" s="12"/>
      <c r="AS69" s="13"/>
      <c r="AT69" s="14"/>
      <c r="AU69" s="93">
        <f>AR69*AS69</f>
        <v>0</v>
      </c>
      <c r="AV69" s="7"/>
      <c r="AW69" s="15"/>
      <c r="AX69" s="7"/>
      <c r="AY69" s="49"/>
      <c r="AZ69" s="71"/>
    </row>
    <row r="70" spans="3:52" s="2" customFormat="1" ht="12.75" x14ac:dyDescent="0.2">
      <c r="C70" s="65" t="str">
        <f>'Begroting Totale Project'!C68</f>
        <v>Activiteit 3.2, inhuur</v>
      </c>
      <c r="D70" s="109">
        <f t="shared" ref="D70:D72" si="7">K70+W70+AI70+AU70</f>
        <v>0</v>
      </c>
      <c r="F70" s="78" t="s">
        <v>149</v>
      </c>
      <c r="G70" s="1"/>
      <c r="H70" s="12"/>
      <c r="I70" s="13"/>
      <c r="J70" s="14"/>
      <c r="K70" s="93">
        <f>H70*I70</f>
        <v>0</v>
      </c>
      <c r="L70" s="7"/>
      <c r="M70" s="15"/>
      <c r="N70" s="7"/>
      <c r="O70" s="49"/>
      <c r="P70" s="71"/>
      <c r="R70" s="78" t="s">
        <v>149</v>
      </c>
      <c r="S70" s="1"/>
      <c r="T70" s="12"/>
      <c r="U70" s="13"/>
      <c r="V70" s="14"/>
      <c r="W70" s="93">
        <f>T70*U70</f>
        <v>0</v>
      </c>
      <c r="X70" s="7"/>
      <c r="Y70" s="15"/>
      <c r="Z70" s="7"/>
      <c r="AA70" s="49"/>
      <c r="AB70" s="71"/>
      <c r="AD70" s="78" t="s">
        <v>149</v>
      </c>
      <c r="AE70" s="1"/>
      <c r="AF70" s="12"/>
      <c r="AG70" s="13"/>
      <c r="AH70" s="14"/>
      <c r="AI70" s="93">
        <f>AF70*AG70</f>
        <v>0</v>
      </c>
      <c r="AJ70" s="7"/>
      <c r="AK70" s="15"/>
      <c r="AL70" s="7"/>
      <c r="AM70" s="49"/>
      <c r="AN70" s="71"/>
      <c r="AO70"/>
      <c r="AP70" s="78" t="s">
        <v>149</v>
      </c>
      <c r="AQ70" s="1"/>
      <c r="AR70" s="12"/>
      <c r="AS70" s="13"/>
      <c r="AT70" s="14"/>
      <c r="AU70" s="93">
        <f>AR70*AS70</f>
        <v>0</v>
      </c>
      <c r="AV70" s="7"/>
      <c r="AW70" s="15"/>
      <c r="AX70" s="7"/>
      <c r="AY70" s="49"/>
      <c r="AZ70" s="71"/>
    </row>
    <row r="71" spans="3:52" s="2" customFormat="1" ht="12.75" x14ac:dyDescent="0.2">
      <c r="C71" s="65" t="str">
        <f>'Begroting Totale Project'!C69</f>
        <v>Activiteit 3.3, inhuur</v>
      </c>
      <c r="D71" s="109">
        <f t="shared" si="7"/>
        <v>0</v>
      </c>
      <c r="F71" s="78" t="s">
        <v>151</v>
      </c>
      <c r="G71" s="1"/>
      <c r="H71" s="12"/>
      <c r="I71" s="13"/>
      <c r="J71" s="4"/>
      <c r="K71" s="93">
        <f>H71*I71</f>
        <v>0</v>
      </c>
      <c r="L71" s="7"/>
      <c r="M71" s="15"/>
      <c r="N71" s="7"/>
      <c r="O71" s="49"/>
      <c r="P71" s="71"/>
      <c r="R71" s="78" t="s">
        <v>151</v>
      </c>
      <c r="S71" s="1"/>
      <c r="T71" s="12"/>
      <c r="U71" s="13"/>
      <c r="V71" s="4"/>
      <c r="W71" s="93">
        <f>T71*U71</f>
        <v>0</v>
      </c>
      <c r="X71" s="7"/>
      <c r="Y71" s="15"/>
      <c r="Z71" s="7"/>
      <c r="AA71" s="49"/>
      <c r="AB71" s="71"/>
      <c r="AD71" s="78" t="s">
        <v>151</v>
      </c>
      <c r="AE71" s="1"/>
      <c r="AF71" s="12"/>
      <c r="AG71" s="13"/>
      <c r="AH71" s="4"/>
      <c r="AI71" s="93">
        <f>AF71*AG71</f>
        <v>0</v>
      </c>
      <c r="AJ71" s="7"/>
      <c r="AK71" s="15"/>
      <c r="AL71" s="7"/>
      <c r="AM71" s="49"/>
      <c r="AN71" s="71"/>
      <c r="AO71"/>
      <c r="AP71" s="78" t="s">
        <v>151</v>
      </c>
      <c r="AQ71" s="1"/>
      <c r="AR71" s="12"/>
      <c r="AS71" s="13"/>
      <c r="AT71" s="4"/>
      <c r="AU71" s="93">
        <f>AR71*AS71</f>
        <v>0</v>
      </c>
      <c r="AV71" s="7"/>
      <c r="AW71" s="15"/>
      <c r="AX71" s="7"/>
      <c r="AY71" s="49"/>
      <c r="AZ71" s="71"/>
    </row>
    <row r="72" spans="3:52" s="2" customFormat="1" ht="12.75" x14ac:dyDescent="0.2">
      <c r="C72" s="65" t="str">
        <f>'Begroting Totale Project'!C70</f>
        <v>Activiteit 3.4, inhuur</v>
      </c>
      <c r="D72" s="109">
        <f t="shared" si="7"/>
        <v>0</v>
      </c>
      <c r="F72" s="78" t="s">
        <v>150</v>
      </c>
      <c r="G72" s="1"/>
      <c r="H72" s="12"/>
      <c r="I72" s="13"/>
      <c r="J72" s="4"/>
      <c r="K72" s="93">
        <f>H72*I72</f>
        <v>0</v>
      </c>
      <c r="L72" s="7"/>
      <c r="M72" s="15"/>
      <c r="N72" s="7"/>
      <c r="O72" s="49"/>
      <c r="P72" s="71"/>
      <c r="R72" s="78" t="s">
        <v>150</v>
      </c>
      <c r="S72" s="1"/>
      <c r="T72" s="12"/>
      <c r="U72" s="13"/>
      <c r="V72" s="4"/>
      <c r="W72" s="93">
        <f>T72*U72</f>
        <v>0</v>
      </c>
      <c r="X72" s="7"/>
      <c r="Y72" s="15"/>
      <c r="Z72" s="7"/>
      <c r="AA72" s="49"/>
      <c r="AB72" s="71"/>
      <c r="AD72" s="78" t="s">
        <v>150</v>
      </c>
      <c r="AE72" s="1"/>
      <c r="AF72" s="12"/>
      <c r="AG72" s="13"/>
      <c r="AH72" s="4"/>
      <c r="AI72" s="93">
        <f>AF72*AG72</f>
        <v>0</v>
      </c>
      <c r="AJ72" s="7"/>
      <c r="AK72" s="15"/>
      <c r="AL72" s="7"/>
      <c r="AM72" s="49"/>
      <c r="AN72" s="71"/>
      <c r="AO72"/>
      <c r="AP72" s="78" t="s">
        <v>150</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ht="12.75"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ht="12.75"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ht="12.75" x14ac:dyDescent="0.2">
      <c r="C76" s="65" t="str">
        <f>'Begroting Totale Project'!C74</f>
        <v>Activiteit 3.1, kosten</v>
      </c>
      <c r="D76" s="109">
        <f>K76+W76+AI76+AU76</f>
        <v>0</v>
      </c>
      <c r="F76" s="140" t="s">
        <v>195</v>
      </c>
      <c r="G76" s="1"/>
      <c r="H76" s="12"/>
      <c r="I76" s="13"/>
      <c r="J76" s="14"/>
      <c r="K76" s="93">
        <f>H76*I76</f>
        <v>0</v>
      </c>
      <c r="L76" s="7"/>
      <c r="M76" s="15"/>
      <c r="N76" s="7"/>
      <c r="O76" s="49"/>
      <c r="P76" s="71"/>
      <c r="R76" s="140" t="s">
        <v>195</v>
      </c>
      <c r="S76" s="1"/>
      <c r="T76" s="12"/>
      <c r="U76" s="13"/>
      <c r="V76" s="14"/>
      <c r="W76" s="93">
        <f>T76*U76</f>
        <v>0</v>
      </c>
      <c r="X76" s="7"/>
      <c r="Y76" s="15"/>
      <c r="Z76" s="7"/>
      <c r="AA76" s="49"/>
      <c r="AB76" s="71"/>
      <c r="AD76" s="140" t="s">
        <v>195</v>
      </c>
      <c r="AE76" s="1"/>
      <c r="AF76" s="12"/>
      <c r="AG76" s="13"/>
      <c r="AH76" s="14"/>
      <c r="AI76" s="93">
        <f>AF76*AG76</f>
        <v>0</v>
      </c>
      <c r="AJ76" s="7"/>
      <c r="AK76" s="15"/>
      <c r="AL76" s="7"/>
      <c r="AM76" s="49"/>
      <c r="AN76" s="71"/>
      <c r="AO76"/>
      <c r="AP76" s="140" t="s">
        <v>195</v>
      </c>
      <c r="AQ76" s="1"/>
      <c r="AR76" s="12"/>
      <c r="AS76" s="13"/>
      <c r="AT76" s="14"/>
      <c r="AU76" s="93">
        <f>AR76*AS76</f>
        <v>0</v>
      </c>
      <c r="AV76" s="7"/>
      <c r="AW76" s="15"/>
      <c r="AX76" s="7"/>
      <c r="AY76" s="49"/>
      <c r="AZ76" s="71"/>
    </row>
    <row r="77" spans="3:52" s="2" customFormat="1" ht="12.75" x14ac:dyDescent="0.2">
      <c r="C77" s="65" t="str">
        <f>'Begroting Totale Project'!C75</f>
        <v>Activiteit 3.2, kosten</v>
      </c>
      <c r="D77" s="109">
        <f t="shared" ref="D77:D79" si="8">K77+W77+AI77+AU77</f>
        <v>0</v>
      </c>
      <c r="F77" s="140" t="s">
        <v>196</v>
      </c>
      <c r="G77" s="1"/>
      <c r="H77" s="12"/>
      <c r="I77" s="13"/>
      <c r="J77" s="14"/>
      <c r="K77" s="93">
        <f>H77*I77</f>
        <v>0</v>
      </c>
      <c r="L77" s="7"/>
      <c r="M77" s="15"/>
      <c r="N77" s="7"/>
      <c r="O77" s="49"/>
      <c r="P77" s="71"/>
      <c r="R77" s="140" t="s">
        <v>196</v>
      </c>
      <c r="S77" s="1"/>
      <c r="T77" s="12"/>
      <c r="U77" s="13"/>
      <c r="V77" s="14"/>
      <c r="W77" s="93">
        <f>T77*U77</f>
        <v>0</v>
      </c>
      <c r="X77" s="7"/>
      <c r="Y77" s="15"/>
      <c r="Z77" s="7"/>
      <c r="AA77" s="49"/>
      <c r="AB77" s="71"/>
      <c r="AD77" s="140" t="s">
        <v>196</v>
      </c>
      <c r="AE77" s="1"/>
      <c r="AF77" s="12"/>
      <c r="AG77" s="13"/>
      <c r="AH77" s="14"/>
      <c r="AI77" s="93">
        <f>AF77*AG77</f>
        <v>0</v>
      </c>
      <c r="AJ77" s="7"/>
      <c r="AK77" s="15"/>
      <c r="AL77" s="7"/>
      <c r="AM77" s="49"/>
      <c r="AN77" s="71"/>
      <c r="AO77"/>
      <c r="AP77" s="140" t="s">
        <v>196</v>
      </c>
      <c r="AQ77" s="1"/>
      <c r="AR77" s="12"/>
      <c r="AS77" s="13"/>
      <c r="AT77" s="14"/>
      <c r="AU77" s="93">
        <f>AR77*AS77</f>
        <v>0</v>
      </c>
      <c r="AV77" s="7"/>
      <c r="AW77" s="15"/>
      <c r="AX77" s="7"/>
      <c r="AY77" s="49"/>
      <c r="AZ77" s="71"/>
    </row>
    <row r="78" spans="3:52" s="2" customFormat="1" ht="12.75" x14ac:dyDescent="0.2">
      <c r="C78" s="65" t="str">
        <f>'Begroting Totale Project'!C76</f>
        <v>Activiteit 3.3, kosten</v>
      </c>
      <c r="D78" s="109">
        <f t="shared" si="8"/>
        <v>0</v>
      </c>
      <c r="F78" s="140" t="s">
        <v>230</v>
      </c>
      <c r="G78" s="1"/>
      <c r="H78" s="12"/>
      <c r="I78" s="13"/>
      <c r="J78" s="14"/>
      <c r="K78" s="93">
        <f>H78*I78</f>
        <v>0</v>
      </c>
      <c r="L78" s="7"/>
      <c r="M78" s="15"/>
      <c r="N78" s="7"/>
      <c r="O78" s="49"/>
      <c r="P78" s="71"/>
      <c r="R78" s="140" t="s">
        <v>230</v>
      </c>
      <c r="S78" s="1"/>
      <c r="T78" s="12"/>
      <c r="U78" s="13"/>
      <c r="V78" s="14"/>
      <c r="W78" s="93">
        <f>T78*U78</f>
        <v>0</v>
      </c>
      <c r="X78" s="7"/>
      <c r="Y78" s="15"/>
      <c r="Z78" s="7"/>
      <c r="AA78" s="49"/>
      <c r="AB78" s="71"/>
      <c r="AD78" s="140" t="s">
        <v>230</v>
      </c>
      <c r="AE78" s="1"/>
      <c r="AF78" s="12"/>
      <c r="AG78" s="13"/>
      <c r="AH78" s="14"/>
      <c r="AI78" s="93">
        <f>AF78*AG78</f>
        <v>0</v>
      </c>
      <c r="AJ78" s="7"/>
      <c r="AK78" s="15"/>
      <c r="AL78" s="7"/>
      <c r="AM78" s="49"/>
      <c r="AN78" s="71"/>
      <c r="AO78"/>
      <c r="AP78" s="140" t="s">
        <v>230</v>
      </c>
      <c r="AQ78" s="1"/>
      <c r="AR78" s="12"/>
      <c r="AS78" s="13"/>
      <c r="AT78" s="14"/>
      <c r="AU78" s="93">
        <f>AR78*AS78</f>
        <v>0</v>
      </c>
      <c r="AV78" s="7"/>
      <c r="AW78" s="15"/>
      <c r="AX78" s="7"/>
      <c r="AY78" s="49"/>
      <c r="AZ78" s="71"/>
    </row>
    <row r="79" spans="3:52" s="2" customFormat="1" ht="12.75" x14ac:dyDescent="0.2">
      <c r="C79" s="65" t="str">
        <f>'Begroting Totale Project'!C77</f>
        <v>Activiteit 3.4, kosten</v>
      </c>
      <c r="D79" s="109">
        <f t="shared" si="8"/>
        <v>0</v>
      </c>
      <c r="F79" s="140" t="s">
        <v>231</v>
      </c>
      <c r="G79" s="1"/>
      <c r="H79" s="12"/>
      <c r="I79" s="13"/>
      <c r="J79" s="14"/>
      <c r="K79" s="93">
        <f>H79*I79</f>
        <v>0</v>
      </c>
      <c r="L79" s="7"/>
      <c r="M79" s="15"/>
      <c r="N79" s="7"/>
      <c r="O79" s="49"/>
      <c r="P79" s="71"/>
      <c r="R79" s="140" t="s">
        <v>231</v>
      </c>
      <c r="S79" s="1"/>
      <c r="T79" s="12"/>
      <c r="U79" s="13"/>
      <c r="V79" s="14"/>
      <c r="W79" s="93">
        <f>T79*U79</f>
        <v>0</v>
      </c>
      <c r="X79" s="7"/>
      <c r="Y79" s="15"/>
      <c r="Z79" s="7"/>
      <c r="AA79" s="49"/>
      <c r="AB79" s="71"/>
      <c r="AD79" s="140" t="s">
        <v>231</v>
      </c>
      <c r="AE79" s="1"/>
      <c r="AF79" s="12"/>
      <c r="AG79" s="13"/>
      <c r="AH79" s="14"/>
      <c r="AI79" s="93">
        <f>AF79*AG79</f>
        <v>0</v>
      </c>
      <c r="AJ79" s="7"/>
      <c r="AK79" s="15"/>
      <c r="AL79" s="7"/>
      <c r="AM79" s="49"/>
      <c r="AN79" s="71"/>
      <c r="AO79"/>
      <c r="AP79" s="140" t="s">
        <v>231</v>
      </c>
      <c r="AQ79" s="1"/>
      <c r="AR79" s="12"/>
      <c r="AS79" s="13"/>
      <c r="AT79" s="14"/>
      <c r="AU79" s="93">
        <f>AR79*AS79</f>
        <v>0</v>
      </c>
      <c r="AV79" s="7"/>
      <c r="AW79" s="15"/>
      <c r="AX79" s="7"/>
      <c r="AY79" s="49"/>
      <c r="AZ79" s="71"/>
    </row>
    <row r="80" spans="3:52" s="2" customFormat="1" ht="12.75"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ht="12.75"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ht="12.75"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
        <v>79</v>
      </c>
      <c r="G86" s="79"/>
      <c r="H86" s="79"/>
      <c r="I86" s="79"/>
      <c r="J86" s="69"/>
      <c r="K86" s="79"/>
      <c r="L86" s="80"/>
      <c r="M86" s="79"/>
      <c r="N86" s="80"/>
      <c r="O86" s="81"/>
      <c r="P86" s="70"/>
      <c r="R86" s="76" t="s">
        <v>79</v>
      </c>
      <c r="S86" s="79"/>
      <c r="T86" s="79"/>
      <c r="U86" s="79"/>
      <c r="V86" s="69"/>
      <c r="W86" s="79"/>
      <c r="X86" s="80"/>
      <c r="Y86" s="79"/>
      <c r="Z86" s="80"/>
      <c r="AA86" s="81"/>
      <c r="AB86" s="70"/>
      <c r="AD86" s="76" t="s">
        <v>79</v>
      </c>
      <c r="AE86" s="79"/>
      <c r="AF86" s="79"/>
      <c r="AG86" s="79"/>
      <c r="AH86" s="69"/>
      <c r="AI86" s="79"/>
      <c r="AJ86" s="80"/>
      <c r="AK86" s="79"/>
      <c r="AL86" s="80"/>
      <c r="AM86" s="81"/>
      <c r="AN86" s="70"/>
      <c r="AO86"/>
      <c r="AP86" s="76" t="s">
        <v>79</v>
      </c>
      <c r="AQ86" s="79"/>
      <c r="AR86" s="79"/>
      <c r="AS86" s="79"/>
      <c r="AT86" s="69"/>
      <c r="AU86" s="79"/>
      <c r="AV86" s="80"/>
      <c r="AW86" s="79"/>
      <c r="AX86" s="80"/>
      <c r="AY86" s="81"/>
      <c r="AZ86" s="70"/>
    </row>
    <row r="87" spans="3:52" s="2" customFormat="1" ht="12.75"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ht="12.75" x14ac:dyDescent="0.2">
      <c r="C88" s="65" t="str">
        <f>'Begroting Totale Project'!C86</f>
        <v>Activiteit 4.1, inzet eigen uren</v>
      </c>
      <c r="D88" s="109">
        <f>K88+W88+AI88+AU88</f>
        <v>0</v>
      </c>
      <c r="F88" s="78" t="s">
        <v>75</v>
      </c>
      <c r="G88" s="1"/>
      <c r="H88" s="12"/>
      <c r="I88" s="13"/>
      <c r="J88" s="14"/>
      <c r="K88" s="93">
        <f>H88*I88</f>
        <v>0</v>
      </c>
      <c r="L88" s="7"/>
      <c r="M88" s="15"/>
      <c r="N88" s="7"/>
      <c r="O88" s="49"/>
      <c r="P88" s="71"/>
      <c r="R88" s="78" t="s">
        <v>75</v>
      </c>
      <c r="S88" s="1"/>
      <c r="T88" s="12"/>
      <c r="U88" s="13"/>
      <c r="V88" s="14"/>
      <c r="W88" s="93">
        <f>T88*U88</f>
        <v>0</v>
      </c>
      <c r="X88" s="7"/>
      <c r="Y88" s="15"/>
      <c r="Z88" s="7"/>
      <c r="AA88" s="49"/>
      <c r="AB88" s="71"/>
      <c r="AD88" s="78" t="s">
        <v>75</v>
      </c>
      <c r="AE88" s="1"/>
      <c r="AF88" s="12"/>
      <c r="AG88" s="13"/>
      <c r="AH88" s="14"/>
      <c r="AI88" s="93">
        <f>AF88*AG88</f>
        <v>0</v>
      </c>
      <c r="AJ88" s="7"/>
      <c r="AK88" s="15"/>
      <c r="AL88" s="7"/>
      <c r="AM88" s="49"/>
      <c r="AN88" s="71"/>
      <c r="AO88"/>
      <c r="AP88" s="78" t="s">
        <v>75</v>
      </c>
      <c r="AQ88" s="1"/>
      <c r="AR88" s="12"/>
      <c r="AS88" s="13"/>
      <c r="AT88" s="14"/>
      <c r="AU88" s="93">
        <f>AR88*AS88</f>
        <v>0</v>
      </c>
      <c r="AV88" s="7"/>
      <c r="AW88" s="15"/>
      <c r="AX88" s="7"/>
      <c r="AY88" s="49"/>
      <c r="AZ88" s="71"/>
    </row>
    <row r="89" spans="3:52" s="2" customFormat="1" ht="12.75" x14ac:dyDescent="0.2">
      <c r="C89" s="65" t="str">
        <f>'Begroting Totale Project'!C87</f>
        <v>Activiteit 4.2, inzet eigen uren</v>
      </c>
      <c r="D89" s="109">
        <f t="shared" ref="D89:D91" si="9">K89+W89+AI89+AU89</f>
        <v>0</v>
      </c>
      <c r="F89" s="78" t="s">
        <v>76</v>
      </c>
      <c r="G89" s="1"/>
      <c r="H89" s="12"/>
      <c r="I89" s="13"/>
      <c r="J89" s="14"/>
      <c r="K89" s="93">
        <f>H89*I89</f>
        <v>0</v>
      </c>
      <c r="L89" s="7"/>
      <c r="M89" s="15"/>
      <c r="N89" s="7"/>
      <c r="O89" s="49"/>
      <c r="P89" s="71"/>
      <c r="R89" s="78" t="s">
        <v>76</v>
      </c>
      <c r="S89" s="1"/>
      <c r="T89" s="12"/>
      <c r="U89" s="13"/>
      <c r="V89" s="14"/>
      <c r="W89" s="93">
        <f>T89*U89</f>
        <v>0</v>
      </c>
      <c r="X89" s="7"/>
      <c r="Y89" s="15"/>
      <c r="Z89" s="7"/>
      <c r="AA89" s="49"/>
      <c r="AB89" s="71"/>
      <c r="AD89" s="78" t="s">
        <v>76</v>
      </c>
      <c r="AE89" s="1"/>
      <c r="AF89" s="12"/>
      <c r="AG89" s="13"/>
      <c r="AH89" s="14"/>
      <c r="AI89" s="93">
        <f>AF89*AG89</f>
        <v>0</v>
      </c>
      <c r="AJ89" s="7"/>
      <c r="AK89" s="15"/>
      <c r="AL89" s="7"/>
      <c r="AM89" s="49"/>
      <c r="AN89" s="71"/>
      <c r="AO89"/>
      <c r="AP89" s="78" t="s">
        <v>76</v>
      </c>
      <c r="AQ89" s="1"/>
      <c r="AR89" s="12"/>
      <c r="AS89" s="13"/>
      <c r="AT89" s="14"/>
      <c r="AU89" s="93">
        <f>AR89*AS89</f>
        <v>0</v>
      </c>
      <c r="AV89" s="7"/>
      <c r="AW89" s="15"/>
      <c r="AX89" s="7"/>
      <c r="AY89" s="49"/>
      <c r="AZ89" s="71"/>
    </row>
    <row r="90" spans="3:52" s="2" customFormat="1" ht="12.75" x14ac:dyDescent="0.2">
      <c r="C90" s="65" t="str">
        <f>'Begroting Totale Project'!C88</f>
        <v>Activiteit 4.3, inzet eigen uren</v>
      </c>
      <c r="D90" s="109">
        <f t="shared" si="9"/>
        <v>0</v>
      </c>
      <c r="F90" s="78" t="s">
        <v>77</v>
      </c>
      <c r="G90" s="1"/>
      <c r="H90" s="12"/>
      <c r="I90" s="13"/>
      <c r="J90" s="14"/>
      <c r="K90" s="93">
        <f>H90*I90</f>
        <v>0</v>
      </c>
      <c r="L90" s="7"/>
      <c r="M90" s="15"/>
      <c r="N90" s="7"/>
      <c r="O90" s="49"/>
      <c r="P90" s="71"/>
      <c r="R90" s="78" t="s">
        <v>77</v>
      </c>
      <c r="S90" s="1"/>
      <c r="T90" s="12"/>
      <c r="U90" s="13"/>
      <c r="V90" s="14"/>
      <c r="W90" s="93">
        <f>T90*U90</f>
        <v>0</v>
      </c>
      <c r="X90" s="7"/>
      <c r="Y90" s="15"/>
      <c r="Z90" s="7"/>
      <c r="AA90" s="49"/>
      <c r="AB90" s="71"/>
      <c r="AD90" s="78" t="s">
        <v>77</v>
      </c>
      <c r="AE90" s="1"/>
      <c r="AF90" s="12"/>
      <c r="AG90" s="13"/>
      <c r="AH90" s="14"/>
      <c r="AI90" s="93">
        <f>AF90*AG90</f>
        <v>0</v>
      </c>
      <c r="AJ90" s="7"/>
      <c r="AK90" s="15"/>
      <c r="AL90" s="7"/>
      <c r="AM90" s="49"/>
      <c r="AN90" s="71"/>
      <c r="AO90"/>
      <c r="AP90" s="78" t="s">
        <v>77</v>
      </c>
      <c r="AQ90" s="1"/>
      <c r="AR90" s="12"/>
      <c r="AS90" s="13"/>
      <c r="AT90" s="14"/>
      <c r="AU90" s="93">
        <f>AR90*AS90</f>
        <v>0</v>
      </c>
      <c r="AV90" s="7"/>
      <c r="AW90" s="15"/>
      <c r="AX90" s="7"/>
      <c r="AY90" s="49"/>
      <c r="AZ90" s="71"/>
    </row>
    <row r="91" spans="3:52" s="2" customFormat="1" ht="12.75" x14ac:dyDescent="0.2">
      <c r="C91" s="65" t="str">
        <f>'Begroting Totale Project'!C89</f>
        <v>Activiteit 4.4, inzet eigen uren</v>
      </c>
      <c r="D91" s="109">
        <f t="shared" si="9"/>
        <v>0</v>
      </c>
      <c r="F91" s="78" t="s">
        <v>78</v>
      </c>
      <c r="G91" s="1"/>
      <c r="H91" s="12"/>
      <c r="I91" s="13"/>
      <c r="J91" s="14"/>
      <c r="K91" s="93">
        <f>H91*I91</f>
        <v>0</v>
      </c>
      <c r="L91" s="7"/>
      <c r="M91" s="15"/>
      <c r="N91" s="7"/>
      <c r="O91" s="49"/>
      <c r="P91" s="71"/>
      <c r="R91" s="78" t="s">
        <v>78</v>
      </c>
      <c r="S91" s="1"/>
      <c r="T91" s="12"/>
      <c r="U91" s="13"/>
      <c r="V91" s="14"/>
      <c r="W91" s="93">
        <f>T91*U91</f>
        <v>0</v>
      </c>
      <c r="X91" s="7"/>
      <c r="Y91" s="15"/>
      <c r="Z91" s="7"/>
      <c r="AA91" s="49"/>
      <c r="AB91" s="71"/>
      <c r="AD91" s="78" t="s">
        <v>78</v>
      </c>
      <c r="AE91" s="1"/>
      <c r="AF91" s="12"/>
      <c r="AG91" s="13"/>
      <c r="AH91" s="14"/>
      <c r="AI91" s="93">
        <f>AF91*AG91</f>
        <v>0</v>
      </c>
      <c r="AJ91" s="7"/>
      <c r="AK91" s="15"/>
      <c r="AL91" s="7"/>
      <c r="AM91" s="49"/>
      <c r="AN91" s="71"/>
      <c r="AO91"/>
      <c r="AP91" s="78" t="s">
        <v>78</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ht="12.75"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ht="12.75"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ht="12.75" x14ac:dyDescent="0.2">
      <c r="C95" s="65" t="str">
        <f>'Begroting Totale Project'!C93</f>
        <v>Activiteit 4.1, inhuur</v>
      </c>
      <c r="D95" s="109">
        <f>K95+W95+AI95+AU95</f>
        <v>0</v>
      </c>
      <c r="F95" s="78" t="s">
        <v>152</v>
      </c>
      <c r="G95" s="1"/>
      <c r="H95" s="12"/>
      <c r="I95" s="13"/>
      <c r="J95" s="14"/>
      <c r="K95" s="93">
        <f>H95*I95</f>
        <v>0</v>
      </c>
      <c r="L95" s="7"/>
      <c r="M95" s="15"/>
      <c r="N95" s="7"/>
      <c r="O95" s="49"/>
      <c r="P95" s="71"/>
      <c r="R95" s="78" t="s">
        <v>152</v>
      </c>
      <c r="S95" s="1"/>
      <c r="T95" s="12"/>
      <c r="U95" s="13"/>
      <c r="V95" s="14"/>
      <c r="W95" s="93">
        <f>T95*U95</f>
        <v>0</v>
      </c>
      <c r="X95" s="7"/>
      <c r="Y95" s="15"/>
      <c r="Z95" s="7"/>
      <c r="AA95" s="49"/>
      <c r="AB95" s="71"/>
      <c r="AD95" s="78" t="s">
        <v>152</v>
      </c>
      <c r="AE95" s="1"/>
      <c r="AF95" s="12"/>
      <c r="AG95" s="13"/>
      <c r="AH95" s="14"/>
      <c r="AI95" s="93">
        <f>AF95*AG95</f>
        <v>0</v>
      </c>
      <c r="AJ95" s="7"/>
      <c r="AK95" s="15"/>
      <c r="AL95" s="7"/>
      <c r="AM95" s="49"/>
      <c r="AN95" s="71"/>
      <c r="AO95"/>
      <c r="AP95" s="78" t="s">
        <v>152</v>
      </c>
      <c r="AQ95" s="1"/>
      <c r="AR95" s="12"/>
      <c r="AS95" s="13"/>
      <c r="AT95" s="14"/>
      <c r="AU95" s="93">
        <f>AR95*AS95</f>
        <v>0</v>
      </c>
      <c r="AV95" s="7"/>
      <c r="AW95" s="15"/>
      <c r="AX95" s="7"/>
      <c r="AY95" s="49"/>
      <c r="AZ95" s="71"/>
    </row>
    <row r="96" spans="3:52" s="2" customFormat="1" ht="12.75" x14ac:dyDescent="0.2">
      <c r="C96" s="65" t="str">
        <f>'Begroting Totale Project'!C94</f>
        <v>Activiteit 4.2, inhuur</v>
      </c>
      <c r="D96" s="109">
        <f t="shared" ref="D96:D98" si="10">K96+W96+AI96+AU96</f>
        <v>0</v>
      </c>
      <c r="F96" s="78" t="s">
        <v>153</v>
      </c>
      <c r="G96" s="1"/>
      <c r="H96" s="12"/>
      <c r="I96" s="13"/>
      <c r="J96" s="14"/>
      <c r="K96" s="93">
        <f>H96*I96</f>
        <v>0</v>
      </c>
      <c r="L96" s="7"/>
      <c r="M96" s="15"/>
      <c r="N96" s="7"/>
      <c r="O96" s="49"/>
      <c r="P96" s="71"/>
      <c r="R96" s="78" t="s">
        <v>153</v>
      </c>
      <c r="S96" s="1"/>
      <c r="T96" s="12"/>
      <c r="U96" s="13"/>
      <c r="V96" s="14"/>
      <c r="W96" s="93">
        <f>T96*U96</f>
        <v>0</v>
      </c>
      <c r="X96" s="7"/>
      <c r="Y96" s="15"/>
      <c r="Z96" s="7"/>
      <c r="AA96" s="49"/>
      <c r="AB96" s="71"/>
      <c r="AD96" s="78" t="s">
        <v>153</v>
      </c>
      <c r="AE96" s="1"/>
      <c r="AF96" s="12"/>
      <c r="AG96" s="13"/>
      <c r="AH96" s="14"/>
      <c r="AI96" s="93">
        <f>AF96*AG96</f>
        <v>0</v>
      </c>
      <c r="AJ96" s="7"/>
      <c r="AK96" s="15"/>
      <c r="AL96" s="7"/>
      <c r="AM96" s="49"/>
      <c r="AN96" s="71"/>
      <c r="AO96"/>
      <c r="AP96" s="78" t="s">
        <v>153</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10"/>
        <v>0</v>
      </c>
      <c r="F97" s="78" t="s">
        <v>154</v>
      </c>
      <c r="G97" s="1"/>
      <c r="H97" s="12"/>
      <c r="I97" s="13"/>
      <c r="J97" s="4"/>
      <c r="K97" s="93">
        <f>H97*I97</f>
        <v>0</v>
      </c>
      <c r="L97" s="7"/>
      <c r="M97" s="15"/>
      <c r="N97" s="7"/>
      <c r="O97" s="49"/>
      <c r="P97" s="71"/>
      <c r="R97" s="78" t="s">
        <v>154</v>
      </c>
      <c r="S97" s="1"/>
      <c r="T97" s="12"/>
      <c r="U97" s="13"/>
      <c r="V97" s="4"/>
      <c r="W97" s="93">
        <f>T97*U97</f>
        <v>0</v>
      </c>
      <c r="X97" s="7"/>
      <c r="Y97" s="15"/>
      <c r="Z97" s="7"/>
      <c r="AA97" s="49"/>
      <c r="AB97" s="71"/>
      <c r="AD97" s="78" t="s">
        <v>154</v>
      </c>
      <c r="AE97" s="1"/>
      <c r="AF97" s="12"/>
      <c r="AG97" s="13"/>
      <c r="AH97" s="4"/>
      <c r="AI97" s="93">
        <f>AF97*AG97</f>
        <v>0</v>
      </c>
      <c r="AJ97" s="7"/>
      <c r="AK97" s="15"/>
      <c r="AL97" s="7"/>
      <c r="AM97" s="49"/>
      <c r="AN97" s="71"/>
      <c r="AO97"/>
      <c r="AP97" s="78" t="s">
        <v>154</v>
      </c>
      <c r="AQ97" s="1"/>
      <c r="AR97" s="12"/>
      <c r="AS97" s="13"/>
      <c r="AT97" s="4"/>
      <c r="AU97" s="93">
        <f>AR97*AS97</f>
        <v>0</v>
      </c>
      <c r="AV97" s="7"/>
      <c r="AW97" s="15"/>
      <c r="AX97" s="7"/>
      <c r="AY97" s="49"/>
      <c r="AZ97" s="71"/>
    </row>
    <row r="98" spans="3:52" s="2" customFormat="1" ht="12.75" x14ac:dyDescent="0.2">
      <c r="C98" s="65" t="str">
        <f>'Begroting Totale Project'!C96</f>
        <v xml:space="preserve">Activiteit 4.4, inhuur </v>
      </c>
      <c r="D98" s="109">
        <f t="shared" si="10"/>
        <v>0</v>
      </c>
      <c r="F98" s="78" t="s">
        <v>183</v>
      </c>
      <c r="G98" s="1"/>
      <c r="H98" s="12"/>
      <c r="I98" s="13"/>
      <c r="J98" s="4"/>
      <c r="K98" s="93">
        <f>H98*I98</f>
        <v>0</v>
      </c>
      <c r="L98" s="7"/>
      <c r="M98" s="15"/>
      <c r="N98" s="7"/>
      <c r="O98" s="49"/>
      <c r="P98" s="71"/>
      <c r="R98" s="78" t="s">
        <v>183</v>
      </c>
      <c r="S98" s="1"/>
      <c r="T98" s="12"/>
      <c r="U98" s="13"/>
      <c r="V98" s="4"/>
      <c r="W98" s="93">
        <f>T98*U98</f>
        <v>0</v>
      </c>
      <c r="X98" s="7"/>
      <c r="Y98" s="15"/>
      <c r="Z98" s="7"/>
      <c r="AA98" s="49"/>
      <c r="AB98" s="71"/>
      <c r="AD98" s="78" t="s">
        <v>183</v>
      </c>
      <c r="AE98" s="1"/>
      <c r="AF98" s="12"/>
      <c r="AG98" s="13"/>
      <c r="AH98" s="4"/>
      <c r="AI98" s="93">
        <f>AF98*AG98</f>
        <v>0</v>
      </c>
      <c r="AJ98" s="7"/>
      <c r="AK98" s="15"/>
      <c r="AL98" s="7"/>
      <c r="AM98" s="49"/>
      <c r="AN98" s="71"/>
      <c r="AO98"/>
      <c r="AP98" s="78" t="s">
        <v>183</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ht="12.75"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ht="12.75"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ht="12.75" x14ac:dyDescent="0.2">
      <c r="C102" s="65" t="str">
        <f>'Begroting Totale Project'!C100</f>
        <v>Activiteit 4.1, kosten</v>
      </c>
      <c r="D102" s="109">
        <f>K102+W102+AI102+AU102</f>
        <v>0</v>
      </c>
      <c r="F102" s="140" t="s">
        <v>194</v>
      </c>
      <c r="G102" s="1"/>
      <c r="H102" s="12"/>
      <c r="I102" s="13"/>
      <c r="J102" s="14"/>
      <c r="K102" s="93">
        <f>H102*I102</f>
        <v>0</v>
      </c>
      <c r="L102" s="7"/>
      <c r="M102" s="15"/>
      <c r="N102" s="7"/>
      <c r="O102" s="49"/>
      <c r="P102" s="71"/>
      <c r="R102" s="140" t="s">
        <v>194</v>
      </c>
      <c r="S102" s="1"/>
      <c r="T102" s="12"/>
      <c r="U102" s="13"/>
      <c r="V102" s="14"/>
      <c r="W102" s="93">
        <f>T102*U102</f>
        <v>0</v>
      </c>
      <c r="X102" s="7"/>
      <c r="Y102" s="15"/>
      <c r="Z102" s="7"/>
      <c r="AA102" s="49"/>
      <c r="AB102" s="71"/>
      <c r="AD102" s="140" t="s">
        <v>194</v>
      </c>
      <c r="AE102" s="1"/>
      <c r="AF102" s="12"/>
      <c r="AG102" s="13"/>
      <c r="AH102" s="14"/>
      <c r="AI102" s="93">
        <f>AF102*AG102</f>
        <v>0</v>
      </c>
      <c r="AJ102" s="7"/>
      <c r="AK102" s="15"/>
      <c r="AL102" s="7"/>
      <c r="AM102" s="49"/>
      <c r="AN102" s="71"/>
      <c r="AO102"/>
      <c r="AP102" s="140" t="s">
        <v>194</v>
      </c>
      <c r="AQ102" s="1"/>
      <c r="AR102" s="12"/>
      <c r="AS102" s="13"/>
      <c r="AT102" s="14"/>
      <c r="AU102" s="93">
        <f>AR102*AS102</f>
        <v>0</v>
      </c>
      <c r="AV102" s="7"/>
      <c r="AW102" s="15"/>
      <c r="AX102" s="7"/>
      <c r="AY102" s="49"/>
      <c r="AZ102" s="71"/>
    </row>
    <row r="103" spans="3:52" s="2" customFormat="1" ht="12.75" x14ac:dyDescent="0.2">
      <c r="C103" s="65" t="str">
        <f>'Begroting Totale Project'!C101</f>
        <v>Activiteit 4.2, kosten</v>
      </c>
      <c r="D103" s="109">
        <f t="shared" ref="D103:D105" si="11">K103+W103+AI103+AU103</f>
        <v>0</v>
      </c>
      <c r="F103" s="140" t="s">
        <v>199</v>
      </c>
      <c r="G103" s="1"/>
      <c r="H103" s="12"/>
      <c r="I103" s="13"/>
      <c r="J103" s="14"/>
      <c r="K103" s="93">
        <f>H103*I103</f>
        <v>0</v>
      </c>
      <c r="L103" s="7"/>
      <c r="M103" s="15"/>
      <c r="N103" s="7"/>
      <c r="O103" s="49"/>
      <c r="P103" s="71"/>
      <c r="R103" s="140" t="s">
        <v>199</v>
      </c>
      <c r="S103" s="1"/>
      <c r="T103" s="12"/>
      <c r="U103" s="13"/>
      <c r="V103" s="14"/>
      <c r="W103" s="93">
        <f>T103*U103</f>
        <v>0</v>
      </c>
      <c r="X103" s="7"/>
      <c r="Y103" s="15"/>
      <c r="Z103" s="7"/>
      <c r="AA103" s="49"/>
      <c r="AB103" s="71"/>
      <c r="AD103" s="140" t="s">
        <v>199</v>
      </c>
      <c r="AE103" s="1"/>
      <c r="AF103" s="12"/>
      <c r="AG103" s="13"/>
      <c r="AH103" s="14"/>
      <c r="AI103" s="93">
        <f>AF103*AG103</f>
        <v>0</v>
      </c>
      <c r="AJ103" s="7"/>
      <c r="AK103" s="15"/>
      <c r="AL103" s="7"/>
      <c r="AM103" s="49"/>
      <c r="AN103" s="71"/>
      <c r="AO103"/>
      <c r="AP103" s="140" t="s">
        <v>199</v>
      </c>
      <c r="AQ103" s="1"/>
      <c r="AR103" s="12"/>
      <c r="AS103" s="13"/>
      <c r="AT103" s="14"/>
      <c r="AU103" s="93">
        <f>AR103*AS103</f>
        <v>0</v>
      </c>
      <c r="AV103" s="7"/>
      <c r="AW103" s="15"/>
      <c r="AX103" s="7"/>
      <c r="AY103" s="49"/>
      <c r="AZ103" s="71"/>
    </row>
    <row r="104" spans="3:52" s="2" customFormat="1" ht="12.75" x14ac:dyDescent="0.2">
      <c r="C104" s="65" t="str">
        <f>'Begroting Totale Project'!C102</f>
        <v>Activiteit 4.3, kosten</v>
      </c>
      <c r="D104" s="109">
        <f t="shared" si="11"/>
        <v>0</v>
      </c>
      <c r="F104" s="140" t="s">
        <v>232</v>
      </c>
      <c r="G104" s="1"/>
      <c r="H104" s="12"/>
      <c r="I104" s="13"/>
      <c r="J104" s="14"/>
      <c r="K104" s="93">
        <f>H104*I104</f>
        <v>0</v>
      </c>
      <c r="L104" s="7"/>
      <c r="M104" s="15"/>
      <c r="N104" s="7"/>
      <c r="O104" s="49"/>
      <c r="P104" s="71"/>
      <c r="R104" s="140" t="s">
        <v>232</v>
      </c>
      <c r="S104" s="1"/>
      <c r="T104" s="12"/>
      <c r="U104" s="13"/>
      <c r="V104" s="14"/>
      <c r="W104" s="93">
        <f>T104*U104</f>
        <v>0</v>
      </c>
      <c r="X104" s="7"/>
      <c r="Y104" s="15"/>
      <c r="Z104" s="7"/>
      <c r="AA104" s="49"/>
      <c r="AB104" s="71"/>
      <c r="AD104" s="140" t="s">
        <v>232</v>
      </c>
      <c r="AE104" s="1"/>
      <c r="AF104" s="12"/>
      <c r="AG104" s="13"/>
      <c r="AH104" s="14"/>
      <c r="AI104" s="93">
        <f>AF104*AG104</f>
        <v>0</v>
      </c>
      <c r="AJ104" s="7"/>
      <c r="AK104" s="15"/>
      <c r="AL104" s="7"/>
      <c r="AM104" s="49"/>
      <c r="AN104" s="71"/>
      <c r="AO104"/>
      <c r="AP104" s="140" t="s">
        <v>232</v>
      </c>
      <c r="AQ104" s="1"/>
      <c r="AR104" s="12"/>
      <c r="AS104" s="13"/>
      <c r="AT104" s="14"/>
      <c r="AU104" s="93">
        <f>AR104*AS104</f>
        <v>0</v>
      </c>
      <c r="AV104" s="7"/>
      <c r="AW104" s="15"/>
      <c r="AX104" s="7"/>
      <c r="AY104" s="49"/>
      <c r="AZ104" s="71"/>
    </row>
    <row r="105" spans="3:52" s="2" customFormat="1" ht="12.75" x14ac:dyDescent="0.2">
      <c r="C105" s="65" t="str">
        <f>'Begroting Totale Project'!C103</f>
        <v>Activiteit 4.4, kosten</v>
      </c>
      <c r="D105" s="109">
        <f t="shared" si="11"/>
        <v>0</v>
      </c>
      <c r="F105" s="140" t="s">
        <v>233</v>
      </c>
      <c r="G105" s="1"/>
      <c r="H105" s="12"/>
      <c r="I105" s="13"/>
      <c r="J105" s="14"/>
      <c r="K105" s="93">
        <f>H105*I105</f>
        <v>0</v>
      </c>
      <c r="L105" s="7"/>
      <c r="M105" s="15"/>
      <c r="N105" s="7"/>
      <c r="O105" s="49"/>
      <c r="P105" s="71"/>
      <c r="R105" s="140" t="s">
        <v>233</v>
      </c>
      <c r="S105" s="1"/>
      <c r="T105" s="12"/>
      <c r="U105" s="13"/>
      <c r="V105" s="14"/>
      <c r="W105" s="93">
        <f>T105*U105</f>
        <v>0</v>
      </c>
      <c r="X105" s="7"/>
      <c r="Y105" s="15"/>
      <c r="Z105" s="7"/>
      <c r="AA105" s="49"/>
      <c r="AB105" s="71"/>
      <c r="AD105" s="140" t="s">
        <v>233</v>
      </c>
      <c r="AE105" s="1"/>
      <c r="AF105" s="12"/>
      <c r="AG105" s="13"/>
      <c r="AH105" s="14"/>
      <c r="AI105" s="93">
        <f>AF105*AG105</f>
        <v>0</v>
      </c>
      <c r="AJ105" s="7"/>
      <c r="AK105" s="15"/>
      <c r="AL105" s="7"/>
      <c r="AM105" s="49"/>
      <c r="AN105" s="71"/>
      <c r="AO105"/>
      <c r="AP105" s="140" t="s">
        <v>233</v>
      </c>
      <c r="AQ105" s="1"/>
      <c r="AR105" s="12"/>
      <c r="AS105" s="13"/>
      <c r="AT105" s="14"/>
      <c r="AU105" s="93">
        <f>AR105*AS105</f>
        <v>0</v>
      </c>
      <c r="AV105" s="7"/>
      <c r="AW105" s="15"/>
      <c r="AX105" s="7"/>
      <c r="AY105" s="49"/>
      <c r="AZ105" s="71"/>
    </row>
    <row r="106" spans="3:52" s="2" customFormat="1" ht="12.75"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ht="12.75"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ht="12.75"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
        <v>80</v>
      </c>
      <c r="G112" s="79"/>
      <c r="H112" s="79"/>
      <c r="I112" s="79"/>
      <c r="J112" s="69"/>
      <c r="K112" s="79"/>
      <c r="L112" s="80"/>
      <c r="M112" s="79"/>
      <c r="N112" s="80"/>
      <c r="O112" s="81"/>
      <c r="P112" s="70"/>
      <c r="R112" s="76" t="s">
        <v>80</v>
      </c>
      <c r="S112" s="79"/>
      <c r="T112" s="79"/>
      <c r="U112" s="79"/>
      <c r="V112" s="69"/>
      <c r="W112" s="79"/>
      <c r="X112" s="80"/>
      <c r="Y112" s="79"/>
      <c r="Z112" s="80"/>
      <c r="AA112" s="81"/>
      <c r="AB112" s="70"/>
      <c r="AD112" s="76" t="s">
        <v>80</v>
      </c>
      <c r="AE112" s="79"/>
      <c r="AF112" s="79"/>
      <c r="AG112" s="79"/>
      <c r="AH112" s="69"/>
      <c r="AI112" s="79"/>
      <c r="AJ112" s="80"/>
      <c r="AK112" s="79"/>
      <c r="AL112" s="80"/>
      <c r="AM112" s="81"/>
      <c r="AN112" s="70"/>
      <c r="AO112"/>
      <c r="AP112" s="76" t="s">
        <v>80</v>
      </c>
      <c r="AQ112" s="79"/>
      <c r="AR112" s="79"/>
      <c r="AS112" s="79"/>
      <c r="AT112" s="69"/>
      <c r="AU112" s="79"/>
      <c r="AV112" s="80"/>
      <c r="AW112" s="79"/>
      <c r="AX112" s="80"/>
      <c r="AY112" s="81"/>
      <c r="AZ112" s="70"/>
    </row>
    <row r="113" spans="3:52" s="2" customFormat="1" ht="12.75"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ht="12.75" x14ac:dyDescent="0.2">
      <c r="C114" s="65" t="str">
        <f>'Begroting Totale Project'!C112</f>
        <v>Activiteit 5.1, inzet eigen uren</v>
      </c>
      <c r="D114" s="109">
        <f>K114+W114+AI114+AU114</f>
        <v>0</v>
      </c>
      <c r="F114" s="78" t="s">
        <v>81</v>
      </c>
      <c r="G114" s="1"/>
      <c r="H114" s="12"/>
      <c r="I114" s="13"/>
      <c r="J114" s="14"/>
      <c r="K114" s="93">
        <f>H114*I114</f>
        <v>0</v>
      </c>
      <c r="L114" s="7"/>
      <c r="M114" s="15"/>
      <c r="N114" s="7"/>
      <c r="O114" s="49"/>
      <c r="P114" s="71"/>
      <c r="R114" s="78" t="s">
        <v>81</v>
      </c>
      <c r="S114" s="1"/>
      <c r="T114" s="12"/>
      <c r="U114" s="13"/>
      <c r="V114" s="14"/>
      <c r="W114" s="93">
        <f>T114*U114</f>
        <v>0</v>
      </c>
      <c r="X114" s="7"/>
      <c r="Y114" s="15"/>
      <c r="Z114" s="7"/>
      <c r="AA114" s="49"/>
      <c r="AB114" s="71"/>
      <c r="AD114" s="78" t="s">
        <v>81</v>
      </c>
      <c r="AE114" s="1"/>
      <c r="AF114" s="12"/>
      <c r="AG114" s="13"/>
      <c r="AH114" s="14"/>
      <c r="AI114" s="93">
        <f>AF114*AG114</f>
        <v>0</v>
      </c>
      <c r="AJ114" s="7"/>
      <c r="AK114" s="15"/>
      <c r="AL114" s="7"/>
      <c r="AM114" s="49"/>
      <c r="AN114" s="71"/>
      <c r="AO114"/>
      <c r="AP114" s="78" t="s">
        <v>81</v>
      </c>
      <c r="AQ114" s="1"/>
      <c r="AR114" s="12"/>
      <c r="AS114" s="13"/>
      <c r="AT114" s="14"/>
      <c r="AU114" s="93">
        <f>AR114*AS114</f>
        <v>0</v>
      </c>
      <c r="AV114" s="7"/>
      <c r="AW114" s="15"/>
      <c r="AX114" s="7"/>
      <c r="AY114" s="49"/>
      <c r="AZ114" s="71"/>
    </row>
    <row r="115" spans="3:52" s="2" customFormat="1" ht="12.75" x14ac:dyDescent="0.2">
      <c r="C115" s="65" t="str">
        <f>'Begroting Totale Project'!C113</f>
        <v>Activiteit 5.2, inzet eigen uren</v>
      </c>
      <c r="D115" s="109">
        <f t="shared" ref="D115:D117" si="12">K115+W115+AI115+AU115</f>
        <v>0</v>
      </c>
      <c r="F115" s="78" t="s">
        <v>82</v>
      </c>
      <c r="G115" s="1"/>
      <c r="H115" s="12"/>
      <c r="I115" s="13"/>
      <c r="J115" s="14"/>
      <c r="K115" s="93">
        <f>H115*I115</f>
        <v>0</v>
      </c>
      <c r="L115" s="7"/>
      <c r="M115" s="15"/>
      <c r="N115" s="7"/>
      <c r="O115" s="49"/>
      <c r="P115" s="71"/>
      <c r="R115" s="78" t="s">
        <v>82</v>
      </c>
      <c r="S115" s="1"/>
      <c r="T115" s="12"/>
      <c r="U115" s="13"/>
      <c r="V115" s="14"/>
      <c r="W115" s="93">
        <f>T115*U115</f>
        <v>0</v>
      </c>
      <c r="X115" s="7"/>
      <c r="Y115" s="15"/>
      <c r="Z115" s="7"/>
      <c r="AA115" s="49"/>
      <c r="AB115" s="71"/>
      <c r="AD115" s="78" t="s">
        <v>82</v>
      </c>
      <c r="AE115" s="1"/>
      <c r="AF115" s="12"/>
      <c r="AG115" s="13"/>
      <c r="AH115" s="14"/>
      <c r="AI115" s="93">
        <f>AF115*AG115</f>
        <v>0</v>
      </c>
      <c r="AJ115" s="7"/>
      <c r="AK115" s="15"/>
      <c r="AL115" s="7"/>
      <c r="AM115" s="49"/>
      <c r="AN115" s="71"/>
      <c r="AO115"/>
      <c r="AP115" s="78" t="s">
        <v>82</v>
      </c>
      <c r="AQ115" s="1"/>
      <c r="AR115" s="12"/>
      <c r="AS115" s="13"/>
      <c r="AT115" s="14"/>
      <c r="AU115" s="93">
        <f>AR115*AS115</f>
        <v>0</v>
      </c>
      <c r="AV115" s="7"/>
      <c r="AW115" s="15"/>
      <c r="AX115" s="7"/>
      <c r="AY115" s="49"/>
      <c r="AZ115" s="71"/>
    </row>
    <row r="116" spans="3:52" s="2" customFormat="1" ht="12.75" x14ac:dyDescent="0.2">
      <c r="C116" s="65" t="str">
        <f>'Begroting Totale Project'!C114</f>
        <v>Activiteit 5.3, inzet eigen uren</v>
      </c>
      <c r="D116" s="109">
        <f t="shared" si="12"/>
        <v>0</v>
      </c>
      <c r="F116" s="78" t="s">
        <v>83</v>
      </c>
      <c r="G116" s="1"/>
      <c r="H116" s="12"/>
      <c r="I116" s="13"/>
      <c r="J116" s="14"/>
      <c r="K116" s="93">
        <f>H116*I116</f>
        <v>0</v>
      </c>
      <c r="L116" s="7"/>
      <c r="M116" s="15"/>
      <c r="N116" s="7"/>
      <c r="O116" s="49"/>
      <c r="P116" s="71"/>
      <c r="R116" s="78" t="s">
        <v>83</v>
      </c>
      <c r="S116" s="1"/>
      <c r="T116" s="12"/>
      <c r="U116" s="13"/>
      <c r="V116" s="14"/>
      <c r="W116" s="93">
        <f>T116*U116</f>
        <v>0</v>
      </c>
      <c r="X116" s="7"/>
      <c r="Y116" s="15"/>
      <c r="Z116" s="7"/>
      <c r="AA116" s="49"/>
      <c r="AB116" s="71"/>
      <c r="AD116" s="78" t="s">
        <v>83</v>
      </c>
      <c r="AE116" s="1"/>
      <c r="AF116" s="12"/>
      <c r="AG116" s="13"/>
      <c r="AH116" s="14"/>
      <c r="AI116" s="93">
        <f>AF116*AG116</f>
        <v>0</v>
      </c>
      <c r="AJ116" s="7"/>
      <c r="AK116" s="15"/>
      <c r="AL116" s="7"/>
      <c r="AM116" s="49"/>
      <c r="AN116" s="71"/>
      <c r="AO116"/>
      <c r="AP116" s="78" t="s">
        <v>83</v>
      </c>
      <c r="AQ116" s="1"/>
      <c r="AR116" s="12"/>
      <c r="AS116" s="13"/>
      <c r="AT116" s="14"/>
      <c r="AU116" s="93">
        <f>AR116*AS116</f>
        <v>0</v>
      </c>
      <c r="AV116" s="7"/>
      <c r="AW116" s="15"/>
      <c r="AX116" s="7"/>
      <c r="AY116" s="49"/>
      <c r="AZ116" s="71"/>
    </row>
    <row r="117" spans="3:52" s="2" customFormat="1" ht="12.75" x14ac:dyDescent="0.2">
      <c r="C117" s="65" t="str">
        <f>'Begroting Totale Project'!C115</f>
        <v>Activiteit 5.4, inzet eigen uren</v>
      </c>
      <c r="D117" s="109">
        <f t="shared" si="12"/>
        <v>0</v>
      </c>
      <c r="F117" s="78" t="s">
        <v>84</v>
      </c>
      <c r="G117" s="1"/>
      <c r="H117" s="12"/>
      <c r="I117" s="13"/>
      <c r="J117" s="4"/>
      <c r="K117" s="93">
        <f>H117*I117</f>
        <v>0</v>
      </c>
      <c r="L117" s="7"/>
      <c r="M117" s="15"/>
      <c r="N117" s="7"/>
      <c r="O117" s="49"/>
      <c r="P117" s="71"/>
      <c r="R117" s="78" t="s">
        <v>84</v>
      </c>
      <c r="S117" s="1"/>
      <c r="T117" s="12"/>
      <c r="U117" s="13"/>
      <c r="V117" s="4"/>
      <c r="W117" s="93">
        <f>T117*U117</f>
        <v>0</v>
      </c>
      <c r="X117" s="7"/>
      <c r="Y117" s="15"/>
      <c r="Z117" s="7"/>
      <c r="AA117" s="49"/>
      <c r="AB117" s="71"/>
      <c r="AD117" s="78" t="s">
        <v>84</v>
      </c>
      <c r="AE117" s="1"/>
      <c r="AF117" s="12"/>
      <c r="AG117" s="13"/>
      <c r="AH117" s="4"/>
      <c r="AI117" s="93">
        <f>AF117*AG117</f>
        <v>0</v>
      </c>
      <c r="AJ117" s="7"/>
      <c r="AK117" s="15"/>
      <c r="AL117" s="7"/>
      <c r="AM117" s="49"/>
      <c r="AN117" s="71"/>
      <c r="AO117"/>
      <c r="AP117" s="78" t="s">
        <v>84</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ht="12.75"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ht="12.75"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ht="12.75" x14ac:dyDescent="0.2">
      <c r="C121" s="65" t="str">
        <f>'Begroting Totale Project'!C119</f>
        <v>Activiteit 5.1, inhuur</v>
      </c>
      <c r="D121" s="109">
        <f>K121+W121+AI121+AU121</f>
        <v>0</v>
      </c>
      <c r="F121" s="78" t="s">
        <v>155</v>
      </c>
      <c r="G121" s="1"/>
      <c r="H121" s="1"/>
      <c r="I121" s="94"/>
      <c r="J121" s="4"/>
      <c r="K121" s="93">
        <f>H121*I121</f>
        <v>0</v>
      </c>
      <c r="L121" s="7"/>
      <c r="M121" s="15"/>
      <c r="N121" s="7"/>
      <c r="O121" s="49"/>
      <c r="P121" s="71"/>
      <c r="R121" s="78" t="s">
        <v>155</v>
      </c>
      <c r="S121" s="1"/>
      <c r="T121" s="1"/>
      <c r="U121" s="94"/>
      <c r="V121" s="4"/>
      <c r="W121" s="93">
        <f>T121*U121</f>
        <v>0</v>
      </c>
      <c r="X121" s="7"/>
      <c r="Y121" s="15"/>
      <c r="Z121" s="7"/>
      <c r="AA121" s="49"/>
      <c r="AB121" s="71"/>
      <c r="AD121" s="78" t="s">
        <v>155</v>
      </c>
      <c r="AE121" s="1"/>
      <c r="AF121" s="1"/>
      <c r="AG121" s="94"/>
      <c r="AH121" s="4"/>
      <c r="AI121" s="93">
        <f>AF121*AG121</f>
        <v>0</v>
      </c>
      <c r="AJ121" s="7"/>
      <c r="AK121" s="15"/>
      <c r="AL121" s="7"/>
      <c r="AM121" s="49"/>
      <c r="AN121" s="71"/>
      <c r="AO121"/>
      <c r="AP121" s="78" t="s">
        <v>155</v>
      </c>
      <c r="AQ121" s="1"/>
      <c r="AR121" s="1"/>
      <c r="AS121" s="94"/>
      <c r="AT121" s="4"/>
      <c r="AU121" s="93">
        <f>AR121*AS121</f>
        <v>0</v>
      </c>
      <c r="AV121" s="7"/>
      <c r="AW121" s="15"/>
      <c r="AX121" s="7"/>
      <c r="AY121" s="49"/>
      <c r="AZ121" s="71"/>
    </row>
    <row r="122" spans="3:52" s="2" customFormat="1" ht="12.75" x14ac:dyDescent="0.2">
      <c r="C122" s="65" t="str">
        <f>'Begroting Totale Project'!C120</f>
        <v>Activiteit 5.2, inhuur</v>
      </c>
      <c r="D122" s="109">
        <f t="shared" ref="D122:D124" si="13">K122+W122+AI122+AU122</f>
        <v>0</v>
      </c>
      <c r="F122" s="78" t="s">
        <v>156</v>
      </c>
      <c r="G122" s="1"/>
      <c r="H122" s="1"/>
      <c r="I122" s="94"/>
      <c r="J122" s="4"/>
      <c r="K122" s="93">
        <f>H122*I122</f>
        <v>0</v>
      </c>
      <c r="L122" s="7"/>
      <c r="M122" s="15"/>
      <c r="N122" s="7"/>
      <c r="O122" s="49"/>
      <c r="P122" s="71"/>
      <c r="R122" s="78" t="s">
        <v>156</v>
      </c>
      <c r="S122" s="1"/>
      <c r="T122" s="1"/>
      <c r="U122" s="94"/>
      <c r="V122" s="4"/>
      <c r="W122" s="93">
        <f>T122*U122</f>
        <v>0</v>
      </c>
      <c r="X122" s="7"/>
      <c r="Y122" s="15"/>
      <c r="Z122" s="7"/>
      <c r="AA122" s="49"/>
      <c r="AB122" s="71"/>
      <c r="AD122" s="78" t="s">
        <v>156</v>
      </c>
      <c r="AE122" s="1"/>
      <c r="AF122" s="1"/>
      <c r="AG122" s="94"/>
      <c r="AH122" s="4"/>
      <c r="AI122" s="93">
        <f>AF122*AG122</f>
        <v>0</v>
      </c>
      <c r="AJ122" s="7"/>
      <c r="AK122" s="15"/>
      <c r="AL122" s="7"/>
      <c r="AM122" s="49"/>
      <c r="AN122" s="71"/>
      <c r="AO122"/>
      <c r="AP122" s="78" t="s">
        <v>156</v>
      </c>
      <c r="AQ122" s="1"/>
      <c r="AR122" s="1"/>
      <c r="AS122" s="94"/>
      <c r="AT122" s="4"/>
      <c r="AU122" s="93">
        <f>AR122*AS122</f>
        <v>0</v>
      </c>
      <c r="AV122" s="7"/>
      <c r="AW122" s="15"/>
      <c r="AX122" s="7"/>
      <c r="AY122" s="49"/>
      <c r="AZ122" s="71"/>
    </row>
    <row r="123" spans="3:52" s="2" customFormat="1" ht="12.75" x14ac:dyDescent="0.2">
      <c r="C123" s="65" t="str">
        <f>'Begroting Totale Project'!C121</f>
        <v>Activiteit 5.3, inhuur</v>
      </c>
      <c r="D123" s="109">
        <f t="shared" si="13"/>
        <v>0</v>
      </c>
      <c r="F123" s="78" t="s">
        <v>157</v>
      </c>
      <c r="G123" s="1"/>
      <c r="H123" s="1"/>
      <c r="I123" s="94"/>
      <c r="J123" s="4"/>
      <c r="K123" s="93">
        <f>H123*I123</f>
        <v>0</v>
      </c>
      <c r="L123" s="7"/>
      <c r="M123" s="15"/>
      <c r="N123" s="7"/>
      <c r="O123" s="49"/>
      <c r="P123" s="71"/>
      <c r="R123" s="78" t="s">
        <v>157</v>
      </c>
      <c r="S123" s="1"/>
      <c r="T123" s="1"/>
      <c r="U123" s="94"/>
      <c r="V123" s="4"/>
      <c r="W123" s="93">
        <f>T123*U123</f>
        <v>0</v>
      </c>
      <c r="X123" s="7"/>
      <c r="Y123" s="15"/>
      <c r="Z123" s="7"/>
      <c r="AA123" s="49"/>
      <c r="AB123" s="71"/>
      <c r="AD123" s="78" t="s">
        <v>157</v>
      </c>
      <c r="AE123" s="1"/>
      <c r="AF123" s="1"/>
      <c r="AG123" s="94"/>
      <c r="AH123" s="4"/>
      <c r="AI123" s="93">
        <f>AF123*AG123</f>
        <v>0</v>
      </c>
      <c r="AJ123" s="7"/>
      <c r="AK123" s="15"/>
      <c r="AL123" s="7"/>
      <c r="AM123" s="49"/>
      <c r="AN123" s="71"/>
      <c r="AO123"/>
      <c r="AP123" s="78" t="s">
        <v>157</v>
      </c>
      <c r="AQ123" s="1"/>
      <c r="AR123" s="1"/>
      <c r="AS123" s="94"/>
      <c r="AT123" s="4"/>
      <c r="AU123" s="93">
        <f>AR123*AS123</f>
        <v>0</v>
      </c>
      <c r="AV123" s="7"/>
      <c r="AW123" s="15"/>
      <c r="AX123" s="7"/>
      <c r="AY123" s="49"/>
      <c r="AZ123" s="71"/>
    </row>
    <row r="124" spans="3:52" s="2" customFormat="1" ht="12.75" x14ac:dyDescent="0.2">
      <c r="C124" s="65" t="str">
        <f>'Begroting Totale Project'!C122</f>
        <v>Activiteit 5.4, inhuur</v>
      </c>
      <c r="D124" s="109">
        <f t="shared" si="13"/>
        <v>0</v>
      </c>
      <c r="F124" s="78" t="s">
        <v>158</v>
      </c>
      <c r="G124" s="1"/>
      <c r="H124" s="1"/>
      <c r="I124" s="94"/>
      <c r="J124" s="4"/>
      <c r="K124" s="93">
        <f>H124*I124</f>
        <v>0</v>
      </c>
      <c r="L124" s="7"/>
      <c r="M124" s="15"/>
      <c r="N124" s="7"/>
      <c r="O124" s="49"/>
      <c r="P124" s="71"/>
      <c r="R124" s="78" t="s">
        <v>158</v>
      </c>
      <c r="S124" s="1"/>
      <c r="T124" s="1"/>
      <c r="U124" s="94"/>
      <c r="V124" s="4"/>
      <c r="W124" s="93">
        <f>T124*U124</f>
        <v>0</v>
      </c>
      <c r="X124" s="7"/>
      <c r="Y124" s="15"/>
      <c r="Z124" s="7"/>
      <c r="AA124" s="49"/>
      <c r="AB124" s="71"/>
      <c r="AD124" s="78" t="s">
        <v>158</v>
      </c>
      <c r="AE124" s="1"/>
      <c r="AF124" s="1"/>
      <c r="AG124" s="94"/>
      <c r="AH124" s="4"/>
      <c r="AI124" s="93">
        <f>AF124*AG124</f>
        <v>0</v>
      </c>
      <c r="AJ124" s="7"/>
      <c r="AK124" s="15"/>
      <c r="AL124" s="7"/>
      <c r="AM124" s="49"/>
      <c r="AN124" s="71"/>
      <c r="AO124"/>
      <c r="AP124" s="78" t="s">
        <v>158</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ht="12.75"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ht="12.75"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ht="12.75" x14ac:dyDescent="0.2">
      <c r="C128" s="65" t="str">
        <f>'Begroting Totale Project'!C126</f>
        <v>Activiteit 5.1, kosten</v>
      </c>
      <c r="D128" s="109">
        <f>K128+W128+AI128+AU128</f>
        <v>0</v>
      </c>
      <c r="F128" s="140" t="s">
        <v>202</v>
      </c>
      <c r="G128" s="1"/>
      <c r="H128" s="12"/>
      <c r="I128" s="13"/>
      <c r="J128" s="14"/>
      <c r="K128" s="93">
        <f>H128*I128</f>
        <v>0</v>
      </c>
      <c r="L128" s="7"/>
      <c r="M128" s="15"/>
      <c r="N128" s="7"/>
      <c r="O128" s="49"/>
      <c r="P128" s="71"/>
      <c r="R128" s="140" t="s">
        <v>202</v>
      </c>
      <c r="S128" s="1"/>
      <c r="T128" s="12"/>
      <c r="U128" s="13"/>
      <c r="V128" s="14"/>
      <c r="W128" s="93">
        <f>T128*U128</f>
        <v>0</v>
      </c>
      <c r="X128" s="7"/>
      <c r="Y128" s="15"/>
      <c r="Z128" s="7"/>
      <c r="AA128" s="49"/>
      <c r="AB128" s="71"/>
      <c r="AD128" s="140" t="s">
        <v>202</v>
      </c>
      <c r="AE128" s="1"/>
      <c r="AF128" s="12"/>
      <c r="AG128" s="13"/>
      <c r="AH128" s="14"/>
      <c r="AI128" s="93">
        <f>AF128*AG128</f>
        <v>0</v>
      </c>
      <c r="AJ128" s="7"/>
      <c r="AK128" s="15"/>
      <c r="AL128" s="7"/>
      <c r="AM128" s="49"/>
      <c r="AN128" s="71"/>
      <c r="AO128"/>
      <c r="AP128" s="140" t="s">
        <v>202</v>
      </c>
      <c r="AQ128" s="1"/>
      <c r="AR128" s="12"/>
      <c r="AS128" s="13"/>
      <c r="AT128" s="14"/>
      <c r="AU128" s="93">
        <f>AR128*AS128</f>
        <v>0</v>
      </c>
      <c r="AV128" s="7"/>
      <c r="AW128" s="15"/>
      <c r="AX128" s="7"/>
      <c r="AY128" s="49"/>
      <c r="AZ128" s="71"/>
    </row>
    <row r="129" spans="3:52" s="2" customFormat="1" ht="12.75" x14ac:dyDescent="0.2">
      <c r="C129" s="65" t="str">
        <f>'Begroting Totale Project'!C127</f>
        <v>Activiteit 5.2, kosten</v>
      </c>
      <c r="D129" s="109">
        <f t="shared" ref="D129:D131" si="14">K129+W129+AI129+AU129</f>
        <v>0</v>
      </c>
      <c r="F129" s="140" t="s">
        <v>203</v>
      </c>
      <c r="G129" s="1"/>
      <c r="H129" s="12"/>
      <c r="I129" s="13"/>
      <c r="J129" s="14"/>
      <c r="K129" s="93">
        <f>H129*I129</f>
        <v>0</v>
      </c>
      <c r="L129" s="7"/>
      <c r="M129" s="15"/>
      <c r="N129" s="7"/>
      <c r="O129" s="49"/>
      <c r="P129" s="71"/>
      <c r="R129" s="140" t="s">
        <v>203</v>
      </c>
      <c r="S129" s="1"/>
      <c r="T129" s="12"/>
      <c r="U129" s="13"/>
      <c r="V129" s="14"/>
      <c r="W129" s="93">
        <f>T129*U129</f>
        <v>0</v>
      </c>
      <c r="X129" s="7"/>
      <c r="Y129" s="15"/>
      <c r="Z129" s="7"/>
      <c r="AA129" s="49"/>
      <c r="AB129" s="71"/>
      <c r="AD129" s="140" t="s">
        <v>203</v>
      </c>
      <c r="AE129" s="1"/>
      <c r="AF129" s="12"/>
      <c r="AG129" s="13"/>
      <c r="AH129" s="14"/>
      <c r="AI129" s="93">
        <f>AF129*AG129</f>
        <v>0</v>
      </c>
      <c r="AJ129" s="7"/>
      <c r="AK129" s="15"/>
      <c r="AL129" s="7"/>
      <c r="AM129" s="49"/>
      <c r="AN129" s="71"/>
      <c r="AO129"/>
      <c r="AP129" s="140" t="s">
        <v>203</v>
      </c>
      <c r="AQ129" s="1"/>
      <c r="AR129" s="12"/>
      <c r="AS129" s="13"/>
      <c r="AT129" s="14"/>
      <c r="AU129" s="93">
        <f>AR129*AS129</f>
        <v>0</v>
      </c>
      <c r="AV129" s="7"/>
      <c r="AW129" s="15"/>
      <c r="AX129" s="7"/>
      <c r="AY129" s="49"/>
      <c r="AZ129" s="71"/>
    </row>
    <row r="130" spans="3:52" s="2" customFormat="1" ht="12.75" x14ac:dyDescent="0.2">
      <c r="C130" s="65" t="str">
        <f>'Begroting Totale Project'!C128</f>
        <v>Activiteit 5.3, kosten</v>
      </c>
      <c r="D130" s="109">
        <f t="shared" si="14"/>
        <v>0</v>
      </c>
      <c r="F130" s="140" t="s">
        <v>234</v>
      </c>
      <c r="G130" s="1"/>
      <c r="H130" s="12"/>
      <c r="I130" s="13"/>
      <c r="J130" s="14"/>
      <c r="K130" s="93">
        <f>H130*I130</f>
        <v>0</v>
      </c>
      <c r="L130" s="7"/>
      <c r="M130" s="15"/>
      <c r="N130" s="7"/>
      <c r="O130" s="49"/>
      <c r="P130" s="71"/>
      <c r="R130" s="140" t="s">
        <v>234</v>
      </c>
      <c r="S130" s="1"/>
      <c r="T130" s="12"/>
      <c r="U130" s="13"/>
      <c r="V130" s="14"/>
      <c r="W130" s="93">
        <f>T130*U130</f>
        <v>0</v>
      </c>
      <c r="X130" s="7"/>
      <c r="Y130" s="15"/>
      <c r="Z130" s="7"/>
      <c r="AA130" s="49"/>
      <c r="AB130" s="71"/>
      <c r="AD130" s="140" t="s">
        <v>234</v>
      </c>
      <c r="AE130" s="1"/>
      <c r="AF130" s="12"/>
      <c r="AG130" s="13"/>
      <c r="AH130" s="14"/>
      <c r="AI130" s="93">
        <f>AF130*AG130</f>
        <v>0</v>
      </c>
      <c r="AJ130" s="7"/>
      <c r="AK130" s="15"/>
      <c r="AL130" s="7"/>
      <c r="AM130" s="49"/>
      <c r="AN130" s="71"/>
      <c r="AO130"/>
      <c r="AP130" s="140" t="s">
        <v>234</v>
      </c>
      <c r="AQ130" s="1"/>
      <c r="AR130" s="12"/>
      <c r="AS130" s="13"/>
      <c r="AT130" s="14"/>
      <c r="AU130" s="93">
        <f>AR130*AS130</f>
        <v>0</v>
      </c>
      <c r="AV130" s="7"/>
      <c r="AW130" s="15"/>
      <c r="AX130" s="7"/>
      <c r="AY130" s="49"/>
      <c r="AZ130" s="71"/>
    </row>
    <row r="131" spans="3:52" s="2" customFormat="1" ht="12.75" x14ac:dyDescent="0.2">
      <c r="C131" s="65" t="str">
        <f>'Begroting Totale Project'!C129</f>
        <v>Activiteit 5.4, kosten</v>
      </c>
      <c r="D131" s="109">
        <f t="shared" si="14"/>
        <v>0</v>
      </c>
      <c r="F131" s="140" t="s">
        <v>235</v>
      </c>
      <c r="G131" s="1"/>
      <c r="H131" s="12"/>
      <c r="I131" s="13"/>
      <c r="J131" s="14"/>
      <c r="K131" s="93">
        <f>H131*I131</f>
        <v>0</v>
      </c>
      <c r="L131" s="7"/>
      <c r="M131" s="15"/>
      <c r="N131" s="7"/>
      <c r="O131" s="49"/>
      <c r="P131" s="71"/>
      <c r="R131" s="140" t="s">
        <v>235</v>
      </c>
      <c r="S131" s="1"/>
      <c r="T131" s="12"/>
      <c r="U131" s="13"/>
      <c r="V131" s="14"/>
      <c r="W131" s="93">
        <f>T131*U131</f>
        <v>0</v>
      </c>
      <c r="X131" s="7"/>
      <c r="Y131" s="15"/>
      <c r="Z131" s="7"/>
      <c r="AA131" s="49"/>
      <c r="AB131" s="71"/>
      <c r="AD131" s="140" t="s">
        <v>235</v>
      </c>
      <c r="AE131" s="1"/>
      <c r="AF131" s="12"/>
      <c r="AG131" s="13"/>
      <c r="AH131" s="14"/>
      <c r="AI131" s="93">
        <f>AF131*AG131</f>
        <v>0</v>
      </c>
      <c r="AJ131" s="7"/>
      <c r="AK131" s="15"/>
      <c r="AL131" s="7"/>
      <c r="AM131" s="49"/>
      <c r="AN131" s="71"/>
      <c r="AO131"/>
      <c r="AP131" s="140" t="s">
        <v>235</v>
      </c>
      <c r="AQ131" s="1"/>
      <c r="AR131" s="12"/>
      <c r="AS131" s="13"/>
      <c r="AT131" s="14"/>
      <c r="AU131" s="93">
        <f>AR131*AS131</f>
        <v>0</v>
      </c>
      <c r="AV131" s="7"/>
      <c r="AW131" s="15"/>
      <c r="AX131" s="7"/>
      <c r="AY131" s="49"/>
      <c r="AZ131" s="71"/>
    </row>
    <row r="132" spans="3:52" s="2" customFormat="1" ht="12.75"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ht="12.75"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ht="12.75"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
        <v>85</v>
      </c>
      <c r="G138" s="79"/>
      <c r="H138" s="79"/>
      <c r="I138" s="79"/>
      <c r="J138" s="69"/>
      <c r="K138" s="79"/>
      <c r="L138" s="80"/>
      <c r="M138" s="79"/>
      <c r="N138" s="80"/>
      <c r="O138" s="81"/>
      <c r="P138" s="70"/>
      <c r="R138" s="76" t="s">
        <v>85</v>
      </c>
      <c r="S138" s="79"/>
      <c r="T138" s="79"/>
      <c r="U138" s="79"/>
      <c r="V138" s="69"/>
      <c r="W138" s="79"/>
      <c r="X138" s="80"/>
      <c r="Y138" s="79"/>
      <c r="Z138" s="80"/>
      <c r="AA138" s="81"/>
      <c r="AB138" s="70"/>
      <c r="AD138" s="76" t="s">
        <v>85</v>
      </c>
      <c r="AE138" s="79"/>
      <c r="AF138" s="79"/>
      <c r="AG138" s="79"/>
      <c r="AH138" s="69"/>
      <c r="AI138" s="79"/>
      <c r="AJ138" s="80"/>
      <c r="AK138" s="79"/>
      <c r="AL138" s="80"/>
      <c r="AM138" s="81"/>
      <c r="AN138" s="70"/>
      <c r="AO138"/>
      <c r="AP138" s="76" t="s">
        <v>85</v>
      </c>
      <c r="AQ138" s="79"/>
      <c r="AR138" s="79"/>
      <c r="AS138" s="79"/>
      <c r="AT138" s="69"/>
      <c r="AU138" s="79"/>
      <c r="AV138" s="80"/>
      <c r="AW138" s="79"/>
      <c r="AX138" s="80"/>
      <c r="AY138" s="81"/>
      <c r="AZ138" s="70"/>
    </row>
    <row r="139" spans="3:52" s="2" customFormat="1" ht="12.75"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ht="12.75" x14ac:dyDescent="0.2">
      <c r="C140" s="65" t="str">
        <f>'Begroting Totale Project'!C138</f>
        <v>Activiteit 6.1, inzet eigen uren</v>
      </c>
      <c r="D140" s="109">
        <f>K140+W140+AI140+AU140</f>
        <v>0</v>
      </c>
      <c r="F140" s="78" t="s">
        <v>90</v>
      </c>
      <c r="G140" s="1"/>
      <c r="H140" s="12"/>
      <c r="I140" s="13"/>
      <c r="J140" s="14"/>
      <c r="K140" s="93">
        <f>H140*I140</f>
        <v>0</v>
      </c>
      <c r="L140" s="7"/>
      <c r="M140" s="15"/>
      <c r="N140" s="7"/>
      <c r="O140" s="49"/>
      <c r="P140" s="71"/>
      <c r="R140" s="78" t="s">
        <v>90</v>
      </c>
      <c r="S140" s="1"/>
      <c r="T140" s="12"/>
      <c r="U140" s="13"/>
      <c r="V140" s="14"/>
      <c r="W140" s="93">
        <f>T140*U140</f>
        <v>0</v>
      </c>
      <c r="X140" s="7"/>
      <c r="Y140" s="15"/>
      <c r="Z140" s="7"/>
      <c r="AA140" s="49"/>
      <c r="AB140" s="71"/>
      <c r="AD140" s="78" t="s">
        <v>90</v>
      </c>
      <c r="AE140" s="1"/>
      <c r="AF140" s="12"/>
      <c r="AG140" s="13"/>
      <c r="AH140" s="14"/>
      <c r="AI140" s="93">
        <f>AF140*AG140</f>
        <v>0</v>
      </c>
      <c r="AJ140" s="7"/>
      <c r="AK140" s="15"/>
      <c r="AL140" s="7"/>
      <c r="AM140" s="49"/>
      <c r="AN140" s="71"/>
      <c r="AO140"/>
      <c r="AP140" s="78" t="s">
        <v>90</v>
      </c>
      <c r="AQ140" s="1"/>
      <c r="AR140" s="12"/>
      <c r="AS140" s="13"/>
      <c r="AT140" s="14"/>
      <c r="AU140" s="93">
        <f>AR140*AS140</f>
        <v>0</v>
      </c>
      <c r="AV140" s="7"/>
      <c r="AW140" s="15"/>
      <c r="AX140" s="7"/>
      <c r="AY140" s="49"/>
      <c r="AZ140" s="71"/>
    </row>
    <row r="141" spans="3:52" s="2" customFormat="1" ht="12.75" x14ac:dyDescent="0.2">
      <c r="C141" s="65" t="str">
        <f>'Begroting Totale Project'!C139</f>
        <v>Activiteit 6.2, inzet eigen uren</v>
      </c>
      <c r="D141" s="109">
        <f t="shared" ref="D141:D143" si="15">K141+W141+AI141+AU141</f>
        <v>0</v>
      </c>
      <c r="F141" s="78" t="s">
        <v>91</v>
      </c>
      <c r="G141" s="1"/>
      <c r="H141" s="12"/>
      <c r="I141" s="13"/>
      <c r="J141" s="14"/>
      <c r="K141" s="93">
        <f>H141*I141</f>
        <v>0</v>
      </c>
      <c r="L141" s="7"/>
      <c r="M141" s="15"/>
      <c r="N141" s="7"/>
      <c r="O141" s="49"/>
      <c r="P141" s="71"/>
      <c r="R141" s="78" t="s">
        <v>91</v>
      </c>
      <c r="S141" s="1"/>
      <c r="T141" s="12"/>
      <c r="U141" s="13"/>
      <c r="V141" s="14"/>
      <c r="W141" s="93">
        <f>T141*U141</f>
        <v>0</v>
      </c>
      <c r="X141" s="7"/>
      <c r="Y141" s="15"/>
      <c r="Z141" s="7"/>
      <c r="AA141" s="49"/>
      <c r="AB141" s="71"/>
      <c r="AD141" s="78" t="s">
        <v>91</v>
      </c>
      <c r="AE141" s="1"/>
      <c r="AF141" s="12"/>
      <c r="AG141" s="13"/>
      <c r="AH141" s="14"/>
      <c r="AI141" s="93">
        <f>AF141*AG141</f>
        <v>0</v>
      </c>
      <c r="AJ141" s="7"/>
      <c r="AK141" s="15"/>
      <c r="AL141" s="7"/>
      <c r="AM141" s="49"/>
      <c r="AN141" s="71"/>
      <c r="AO141"/>
      <c r="AP141" s="78" t="s">
        <v>91</v>
      </c>
      <c r="AQ141" s="1"/>
      <c r="AR141" s="12"/>
      <c r="AS141" s="13"/>
      <c r="AT141" s="14"/>
      <c r="AU141" s="93">
        <f>AR141*AS141</f>
        <v>0</v>
      </c>
      <c r="AV141" s="7"/>
      <c r="AW141" s="15"/>
      <c r="AX141" s="7"/>
      <c r="AY141" s="49"/>
      <c r="AZ141" s="71"/>
    </row>
    <row r="142" spans="3:52" s="2" customFormat="1" ht="12.75" x14ac:dyDescent="0.2">
      <c r="C142" s="65" t="str">
        <f>'Begroting Totale Project'!C140</f>
        <v>Activiteit 6.3, inzet eigen uren</v>
      </c>
      <c r="D142" s="109">
        <f t="shared" si="15"/>
        <v>0</v>
      </c>
      <c r="F142" s="78" t="s">
        <v>92</v>
      </c>
      <c r="G142" s="1"/>
      <c r="H142" s="12"/>
      <c r="I142" s="13"/>
      <c r="J142" s="14"/>
      <c r="K142" s="93">
        <f>H142*I142</f>
        <v>0</v>
      </c>
      <c r="L142" s="7"/>
      <c r="M142" s="15"/>
      <c r="N142" s="7"/>
      <c r="O142" s="49"/>
      <c r="P142" s="71"/>
      <c r="R142" s="78" t="s">
        <v>92</v>
      </c>
      <c r="S142" s="1"/>
      <c r="T142" s="12"/>
      <c r="U142" s="13"/>
      <c r="V142" s="14"/>
      <c r="W142" s="93">
        <f>T142*U142</f>
        <v>0</v>
      </c>
      <c r="X142" s="7"/>
      <c r="Y142" s="15"/>
      <c r="Z142" s="7"/>
      <c r="AA142" s="49"/>
      <c r="AB142" s="71"/>
      <c r="AD142" s="78" t="s">
        <v>92</v>
      </c>
      <c r="AE142" s="1"/>
      <c r="AF142" s="12"/>
      <c r="AG142" s="13"/>
      <c r="AH142" s="14"/>
      <c r="AI142" s="93">
        <f>AF142*AG142</f>
        <v>0</v>
      </c>
      <c r="AJ142" s="7"/>
      <c r="AK142" s="15"/>
      <c r="AL142" s="7"/>
      <c r="AM142" s="49"/>
      <c r="AN142" s="71"/>
      <c r="AO142"/>
      <c r="AP142" s="78" t="s">
        <v>92</v>
      </c>
      <c r="AQ142" s="1"/>
      <c r="AR142" s="12"/>
      <c r="AS142" s="13"/>
      <c r="AT142" s="14"/>
      <c r="AU142" s="93">
        <f>AR142*AS142</f>
        <v>0</v>
      </c>
      <c r="AV142" s="7"/>
      <c r="AW142" s="15"/>
      <c r="AX142" s="7"/>
      <c r="AY142" s="49"/>
      <c r="AZ142" s="71"/>
    </row>
    <row r="143" spans="3:52" s="2" customFormat="1" ht="12.75" x14ac:dyDescent="0.2">
      <c r="C143" s="65" t="str">
        <f>'Begroting Totale Project'!C141</f>
        <v>Activiteit 6.4, inzet eigen uren</v>
      </c>
      <c r="D143" s="109">
        <f t="shared" si="15"/>
        <v>0</v>
      </c>
      <c r="F143" s="78" t="s">
        <v>93</v>
      </c>
      <c r="G143" s="1"/>
      <c r="H143" s="12"/>
      <c r="I143" s="13"/>
      <c r="J143" s="4"/>
      <c r="K143" s="93">
        <f>H143*I143</f>
        <v>0</v>
      </c>
      <c r="L143" s="7"/>
      <c r="M143" s="15"/>
      <c r="N143" s="7"/>
      <c r="O143" s="49"/>
      <c r="P143" s="71"/>
      <c r="R143" s="78" t="s">
        <v>93</v>
      </c>
      <c r="S143" s="1"/>
      <c r="T143" s="12"/>
      <c r="U143" s="13"/>
      <c r="V143" s="4"/>
      <c r="W143" s="93">
        <f>T143*U143</f>
        <v>0</v>
      </c>
      <c r="X143" s="7"/>
      <c r="Y143" s="15"/>
      <c r="Z143" s="7"/>
      <c r="AA143" s="49"/>
      <c r="AB143" s="71"/>
      <c r="AD143" s="78" t="s">
        <v>93</v>
      </c>
      <c r="AE143" s="1"/>
      <c r="AF143" s="12"/>
      <c r="AG143" s="13"/>
      <c r="AH143" s="4"/>
      <c r="AI143" s="93">
        <f>AF143*AG143</f>
        <v>0</v>
      </c>
      <c r="AJ143" s="7"/>
      <c r="AK143" s="15"/>
      <c r="AL143" s="7"/>
      <c r="AM143" s="49"/>
      <c r="AN143" s="71"/>
      <c r="AO143"/>
      <c r="AP143" s="78" t="s">
        <v>93</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ht="12.75"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ht="12.75"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ht="12.75" x14ac:dyDescent="0.2">
      <c r="C147" s="65" t="str">
        <f>'Begroting Totale Project'!C145</f>
        <v>Activiteit 6.1, inhuur</v>
      </c>
      <c r="D147" s="109">
        <f>K147+W147+AI147+AU147</f>
        <v>0</v>
      </c>
      <c r="F147" s="78" t="s">
        <v>159</v>
      </c>
      <c r="G147" s="1"/>
      <c r="H147" s="1"/>
      <c r="I147" s="94"/>
      <c r="J147" s="4"/>
      <c r="K147" s="93">
        <f>H147*I147</f>
        <v>0</v>
      </c>
      <c r="L147" s="7"/>
      <c r="M147" s="15"/>
      <c r="N147" s="7"/>
      <c r="O147" s="49"/>
      <c r="P147" s="71"/>
      <c r="R147" s="78" t="s">
        <v>159</v>
      </c>
      <c r="S147" s="1"/>
      <c r="T147" s="1"/>
      <c r="U147" s="94"/>
      <c r="V147" s="4"/>
      <c r="W147" s="93">
        <f>T147*U147</f>
        <v>0</v>
      </c>
      <c r="X147" s="7"/>
      <c r="Y147" s="15"/>
      <c r="Z147" s="7"/>
      <c r="AA147" s="49"/>
      <c r="AB147" s="71"/>
      <c r="AD147" s="78" t="s">
        <v>159</v>
      </c>
      <c r="AE147" s="1"/>
      <c r="AF147" s="1"/>
      <c r="AG147" s="94"/>
      <c r="AH147" s="4"/>
      <c r="AI147" s="93">
        <f>AF147*AG147</f>
        <v>0</v>
      </c>
      <c r="AJ147" s="7"/>
      <c r="AK147" s="15"/>
      <c r="AL147" s="7"/>
      <c r="AM147" s="49"/>
      <c r="AN147" s="71"/>
      <c r="AO147"/>
      <c r="AP147" s="78" t="s">
        <v>159</v>
      </c>
      <c r="AQ147" s="1"/>
      <c r="AR147" s="1"/>
      <c r="AS147" s="94"/>
      <c r="AT147" s="4"/>
      <c r="AU147" s="93">
        <f>AR147*AS147</f>
        <v>0</v>
      </c>
      <c r="AV147" s="7"/>
      <c r="AW147" s="15"/>
      <c r="AX147" s="7"/>
      <c r="AY147" s="49"/>
      <c r="AZ147" s="71"/>
    </row>
    <row r="148" spans="3:52" s="2" customFormat="1" ht="12.75" x14ac:dyDescent="0.2">
      <c r="C148" s="65" t="str">
        <f>'Begroting Totale Project'!C146</f>
        <v>Activiteit 6.2, inhuur</v>
      </c>
      <c r="D148" s="109">
        <f t="shared" ref="D148:D150" si="16">K148+W148+AI148+AU148</f>
        <v>0</v>
      </c>
      <c r="F148" s="78" t="s">
        <v>160</v>
      </c>
      <c r="G148" s="1"/>
      <c r="H148" s="1"/>
      <c r="I148" s="94"/>
      <c r="J148" s="4"/>
      <c r="K148" s="93">
        <f>H148*I148</f>
        <v>0</v>
      </c>
      <c r="L148" s="7"/>
      <c r="M148" s="15"/>
      <c r="N148" s="7"/>
      <c r="O148" s="49"/>
      <c r="P148" s="71"/>
      <c r="R148" s="78" t="s">
        <v>160</v>
      </c>
      <c r="S148" s="1"/>
      <c r="T148" s="1"/>
      <c r="U148" s="94"/>
      <c r="V148" s="4"/>
      <c r="W148" s="93">
        <f>T148*U148</f>
        <v>0</v>
      </c>
      <c r="X148" s="7"/>
      <c r="Y148" s="15"/>
      <c r="Z148" s="7"/>
      <c r="AA148" s="49"/>
      <c r="AB148" s="71"/>
      <c r="AD148" s="78" t="s">
        <v>160</v>
      </c>
      <c r="AE148" s="1"/>
      <c r="AF148" s="1"/>
      <c r="AG148" s="94"/>
      <c r="AH148" s="4"/>
      <c r="AI148" s="93">
        <f>AF148*AG148</f>
        <v>0</v>
      </c>
      <c r="AJ148" s="7"/>
      <c r="AK148" s="15"/>
      <c r="AL148" s="7"/>
      <c r="AM148" s="49"/>
      <c r="AN148" s="71"/>
      <c r="AO148"/>
      <c r="AP148" s="78" t="s">
        <v>160</v>
      </c>
      <c r="AQ148" s="1"/>
      <c r="AR148" s="1"/>
      <c r="AS148" s="94"/>
      <c r="AT148" s="4"/>
      <c r="AU148" s="93">
        <f>AR148*AS148</f>
        <v>0</v>
      </c>
      <c r="AV148" s="7"/>
      <c r="AW148" s="15"/>
      <c r="AX148" s="7"/>
      <c r="AY148" s="49"/>
      <c r="AZ148" s="71"/>
    </row>
    <row r="149" spans="3:52" s="2" customFormat="1" ht="12.75" x14ac:dyDescent="0.2">
      <c r="C149" s="65" t="str">
        <f>'Begroting Totale Project'!C147</f>
        <v>Activiteit 6.3, inhuur</v>
      </c>
      <c r="D149" s="109">
        <f t="shared" si="16"/>
        <v>0</v>
      </c>
      <c r="F149" s="78" t="s">
        <v>161</v>
      </c>
      <c r="G149" s="1"/>
      <c r="H149" s="1"/>
      <c r="I149" s="94"/>
      <c r="J149" s="4"/>
      <c r="K149" s="93">
        <f>H149*I149</f>
        <v>0</v>
      </c>
      <c r="L149" s="7"/>
      <c r="M149" s="15"/>
      <c r="N149" s="7"/>
      <c r="O149" s="49"/>
      <c r="P149" s="71"/>
      <c r="R149" s="78" t="s">
        <v>161</v>
      </c>
      <c r="S149" s="1"/>
      <c r="T149" s="1"/>
      <c r="U149" s="94"/>
      <c r="V149" s="4"/>
      <c r="W149" s="93">
        <f>T149*U149</f>
        <v>0</v>
      </c>
      <c r="X149" s="7"/>
      <c r="Y149" s="15"/>
      <c r="Z149" s="7"/>
      <c r="AA149" s="49"/>
      <c r="AB149" s="71"/>
      <c r="AD149" s="78" t="s">
        <v>161</v>
      </c>
      <c r="AE149" s="1"/>
      <c r="AF149" s="1"/>
      <c r="AG149" s="94"/>
      <c r="AH149" s="4"/>
      <c r="AI149" s="93">
        <f>AF149*AG149</f>
        <v>0</v>
      </c>
      <c r="AJ149" s="7"/>
      <c r="AK149" s="15"/>
      <c r="AL149" s="7"/>
      <c r="AM149" s="49"/>
      <c r="AN149" s="71"/>
      <c r="AO149"/>
      <c r="AP149" s="78" t="s">
        <v>161</v>
      </c>
      <c r="AQ149" s="1"/>
      <c r="AR149" s="1"/>
      <c r="AS149" s="94"/>
      <c r="AT149" s="4"/>
      <c r="AU149" s="93">
        <f>AR149*AS149</f>
        <v>0</v>
      </c>
      <c r="AV149" s="7"/>
      <c r="AW149" s="15"/>
      <c r="AX149" s="7"/>
      <c r="AY149" s="49"/>
      <c r="AZ149" s="71"/>
    </row>
    <row r="150" spans="3:52" s="2" customFormat="1" ht="12.75" x14ac:dyDescent="0.2">
      <c r="C150" s="65" t="str">
        <f>'Begroting Totale Project'!C148</f>
        <v>Activiteit 6.4, inhuur</v>
      </c>
      <c r="D150" s="109">
        <f t="shared" si="16"/>
        <v>0</v>
      </c>
      <c r="F150" s="78" t="s">
        <v>162</v>
      </c>
      <c r="G150" s="1"/>
      <c r="H150" s="1"/>
      <c r="I150" s="94"/>
      <c r="J150" s="4"/>
      <c r="K150" s="93">
        <f>H150*I150</f>
        <v>0</v>
      </c>
      <c r="L150" s="7"/>
      <c r="M150" s="15"/>
      <c r="N150" s="7"/>
      <c r="O150" s="49"/>
      <c r="P150" s="71"/>
      <c r="R150" s="78" t="s">
        <v>162</v>
      </c>
      <c r="S150" s="1"/>
      <c r="T150" s="1"/>
      <c r="U150" s="94"/>
      <c r="V150" s="4"/>
      <c r="W150" s="93">
        <f>T150*U150</f>
        <v>0</v>
      </c>
      <c r="X150" s="7"/>
      <c r="Y150" s="15"/>
      <c r="Z150" s="7"/>
      <c r="AA150" s="49"/>
      <c r="AB150" s="71"/>
      <c r="AD150" s="78" t="s">
        <v>162</v>
      </c>
      <c r="AE150" s="1"/>
      <c r="AF150" s="1"/>
      <c r="AG150" s="94"/>
      <c r="AH150" s="4"/>
      <c r="AI150" s="93">
        <f>AF150*AG150</f>
        <v>0</v>
      </c>
      <c r="AJ150" s="7"/>
      <c r="AK150" s="15"/>
      <c r="AL150" s="7"/>
      <c r="AM150" s="49"/>
      <c r="AN150" s="71"/>
      <c r="AO150"/>
      <c r="AP150" s="78" t="s">
        <v>162</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ht="12.75"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ht="12.75"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ht="12.75" x14ac:dyDescent="0.2">
      <c r="C154" s="65" t="str">
        <f>'Begroting Totale Project'!C152</f>
        <v>Activiteit 6.1, kosten</v>
      </c>
      <c r="D154" s="109">
        <f>K154+W154+AI154+AU154</f>
        <v>0</v>
      </c>
      <c r="F154" s="140" t="s">
        <v>206</v>
      </c>
      <c r="G154" s="1"/>
      <c r="H154" s="12"/>
      <c r="I154" s="13"/>
      <c r="J154" s="14"/>
      <c r="K154" s="93">
        <f>H154*I154</f>
        <v>0</v>
      </c>
      <c r="L154" s="7"/>
      <c r="M154" s="15"/>
      <c r="N154" s="7"/>
      <c r="O154" s="49"/>
      <c r="P154" s="71"/>
      <c r="R154" s="140" t="s">
        <v>206</v>
      </c>
      <c r="S154" s="1"/>
      <c r="T154" s="12"/>
      <c r="U154" s="13"/>
      <c r="V154" s="14"/>
      <c r="W154" s="93">
        <f>T154*U154</f>
        <v>0</v>
      </c>
      <c r="X154" s="7"/>
      <c r="Y154" s="15"/>
      <c r="Z154" s="7"/>
      <c r="AA154" s="49"/>
      <c r="AB154" s="71"/>
      <c r="AD154" s="140" t="s">
        <v>206</v>
      </c>
      <c r="AE154" s="1"/>
      <c r="AF154" s="12"/>
      <c r="AG154" s="13"/>
      <c r="AH154" s="14"/>
      <c r="AI154" s="93">
        <f>AF154*AG154</f>
        <v>0</v>
      </c>
      <c r="AJ154" s="7"/>
      <c r="AK154" s="15"/>
      <c r="AL154" s="7"/>
      <c r="AM154" s="49"/>
      <c r="AN154" s="71"/>
      <c r="AO154"/>
      <c r="AP154" s="140" t="s">
        <v>206</v>
      </c>
      <c r="AQ154" s="1"/>
      <c r="AR154" s="12"/>
      <c r="AS154" s="13"/>
      <c r="AT154" s="14"/>
      <c r="AU154" s="93">
        <f>AR154*AS154</f>
        <v>0</v>
      </c>
      <c r="AV154" s="7"/>
      <c r="AW154" s="15"/>
      <c r="AX154" s="7"/>
      <c r="AY154" s="49"/>
      <c r="AZ154" s="71"/>
    </row>
    <row r="155" spans="3:52" s="2" customFormat="1" ht="12.75" x14ac:dyDescent="0.2">
      <c r="C155" s="65" t="str">
        <f>'Begroting Totale Project'!C153</f>
        <v>Activiteit 6.2, kosten</v>
      </c>
      <c r="D155" s="109">
        <f t="shared" ref="D155:D157" si="17">K155+W155+AI155+AU155</f>
        <v>0</v>
      </c>
      <c r="F155" s="140" t="s">
        <v>207</v>
      </c>
      <c r="G155" s="1"/>
      <c r="H155" s="12"/>
      <c r="I155" s="13"/>
      <c r="J155" s="14"/>
      <c r="K155" s="93">
        <f>H155*I155</f>
        <v>0</v>
      </c>
      <c r="L155" s="7"/>
      <c r="M155" s="15"/>
      <c r="N155" s="7"/>
      <c r="O155" s="49"/>
      <c r="P155" s="71"/>
      <c r="R155" s="140" t="s">
        <v>207</v>
      </c>
      <c r="S155" s="1"/>
      <c r="T155" s="12"/>
      <c r="U155" s="13"/>
      <c r="V155" s="14"/>
      <c r="W155" s="93">
        <f>T155*U155</f>
        <v>0</v>
      </c>
      <c r="X155" s="7"/>
      <c r="Y155" s="15"/>
      <c r="Z155" s="7"/>
      <c r="AA155" s="49"/>
      <c r="AB155" s="71"/>
      <c r="AD155" s="140" t="s">
        <v>207</v>
      </c>
      <c r="AE155" s="1"/>
      <c r="AF155" s="12"/>
      <c r="AG155" s="13"/>
      <c r="AH155" s="14"/>
      <c r="AI155" s="93">
        <f>AF155*AG155</f>
        <v>0</v>
      </c>
      <c r="AJ155" s="7"/>
      <c r="AK155" s="15"/>
      <c r="AL155" s="7"/>
      <c r="AM155" s="49"/>
      <c r="AN155" s="71"/>
      <c r="AO155"/>
      <c r="AP155" s="140" t="s">
        <v>207</v>
      </c>
      <c r="AQ155" s="1"/>
      <c r="AR155" s="12"/>
      <c r="AS155" s="13"/>
      <c r="AT155" s="14"/>
      <c r="AU155" s="93">
        <f>AR155*AS155</f>
        <v>0</v>
      </c>
      <c r="AV155" s="7"/>
      <c r="AW155" s="15"/>
      <c r="AX155" s="7"/>
      <c r="AY155" s="49"/>
      <c r="AZ155" s="71"/>
    </row>
    <row r="156" spans="3:52" s="2" customFormat="1" ht="12.75" x14ac:dyDescent="0.2">
      <c r="C156" s="65" t="str">
        <f>'Begroting Totale Project'!C154</f>
        <v>Activiteit 6.3, kosten</v>
      </c>
      <c r="D156" s="109">
        <f t="shared" si="17"/>
        <v>0</v>
      </c>
      <c r="F156" s="140" t="s">
        <v>236</v>
      </c>
      <c r="G156" s="1"/>
      <c r="H156" s="12"/>
      <c r="I156" s="13"/>
      <c r="J156" s="14"/>
      <c r="K156" s="93">
        <f>H156*I156</f>
        <v>0</v>
      </c>
      <c r="L156" s="7"/>
      <c r="M156" s="15"/>
      <c r="N156" s="7"/>
      <c r="O156" s="49"/>
      <c r="P156" s="71"/>
      <c r="R156" s="140" t="s">
        <v>236</v>
      </c>
      <c r="S156" s="1"/>
      <c r="T156" s="12"/>
      <c r="U156" s="13"/>
      <c r="V156" s="14"/>
      <c r="W156" s="93">
        <f>T156*U156</f>
        <v>0</v>
      </c>
      <c r="X156" s="7"/>
      <c r="Y156" s="15"/>
      <c r="Z156" s="7"/>
      <c r="AA156" s="49"/>
      <c r="AB156" s="71"/>
      <c r="AD156" s="140" t="s">
        <v>236</v>
      </c>
      <c r="AE156" s="1"/>
      <c r="AF156" s="12"/>
      <c r="AG156" s="13"/>
      <c r="AH156" s="14"/>
      <c r="AI156" s="93">
        <f>AF156*AG156</f>
        <v>0</v>
      </c>
      <c r="AJ156" s="7"/>
      <c r="AK156" s="15"/>
      <c r="AL156" s="7"/>
      <c r="AM156" s="49"/>
      <c r="AN156" s="71"/>
      <c r="AO156"/>
      <c r="AP156" s="140" t="s">
        <v>236</v>
      </c>
      <c r="AQ156" s="1"/>
      <c r="AR156" s="12"/>
      <c r="AS156" s="13"/>
      <c r="AT156" s="14"/>
      <c r="AU156" s="93">
        <f>AR156*AS156</f>
        <v>0</v>
      </c>
      <c r="AV156" s="7"/>
      <c r="AW156" s="15"/>
      <c r="AX156" s="7"/>
      <c r="AY156" s="49"/>
      <c r="AZ156" s="71"/>
    </row>
    <row r="157" spans="3:52" s="2" customFormat="1" ht="12.75" x14ac:dyDescent="0.2">
      <c r="C157" s="65" t="str">
        <f>'Begroting Totale Project'!C155</f>
        <v>Activiteit 6.4, kosten</v>
      </c>
      <c r="D157" s="109">
        <f t="shared" si="17"/>
        <v>0</v>
      </c>
      <c r="F157" s="140" t="s">
        <v>237</v>
      </c>
      <c r="G157" s="1"/>
      <c r="H157" s="12"/>
      <c r="I157" s="13"/>
      <c r="J157" s="14"/>
      <c r="K157" s="93">
        <f>H157*I157</f>
        <v>0</v>
      </c>
      <c r="L157" s="7"/>
      <c r="M157" s="15"/>
      <c r="N157" s="7"/>
      <c r="O157" s="49"/>
      <c r="P157" s="71"/>
      <c r="R157" s="140" t="s">
        <v>237</v>
      </c>
      <c r="S157" s="1"/>
      <c r="T157" s="12"/>
      <c r="U157" s="13"/>
      <c r="V157" s="14"/>
      <c r="W157" s="93">
        <f>T157*U157</f>
        <v>0</v>
      </c>
      <c r="X157" s="7"/>
      <c r="Y157" s="15"/>
      <c r="Z157" s="7"/>
      <c r="AA157" s="49"/>
      <c r="AB157" s="71"/>
      <c r="AD157" s="140" t="s">
        <v>237</v>
      </c>
      <c r="AE157" s="1"/>
      <c r="AF157" s="12"/>
      <c r="AG157" s="13"/>
      <c r="AH157" s="14"/>
      <c r="AI157" s="93">
        <f>AF157*AG157</f>
        <v>0</v>
      </c>
      <c r="AJ157" s="7"/>
      <c r="AK157" s="15"/>
      <c r="AL157" s="7"/>
      <c r="AM157" s="49"/>
      <c r="AN157" s="71"/>
      <c r="AO157"/>
      <c r="AP157" s="140" t="s">
        <v>237</v>
      </c>
      <c r="AQ157" s="1"/>
      <c r="AR157" s="12"/>
      <c r="AS157" s="13"/>
      <c r="AT157" s="14"/>
      <c r="AU157" s="93">
        <f>AR157*AS157</f>
        <v>0</v>
      </c>
      <c r="AV157" s="7"/>
      <c r="AW157" s="15"/>
      <c r="AX157" s="7"/>
      <c r="AY157" s="49"/>
      <c r="AZ157" s="71"/>
    </row>
    <row r="158" spans="3:52" s="2" customFormat="1" ht="12.75"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ht="12.75"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ht="12.75"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
        <v>86</v>
      </c>
      <c r="G164" s="79"/>
      <c r="H164" s="79"/>
      <c r="I164" s="79"/>
      <c r="J164" s="69"/>
      <c r="K164" s="79"/>
      <c r="L164" s="80"/>
      <c r="M164" s="79"/>
      <c r="N164" s="80"/>
      <c r="O164" s="81"/>
      <c r="P164" s="70"/>
      <c r="R164" s="76" t="s">
        <v>86</v>
      </c>
      <c r="S164" s="79"/>
      <c r="T164" s="79"/>
      <c r="U164" s="79"/>
      <c r="V164" s="69"/>
      <c r="W164" s="79"/>
      <c r="X164" s="80"/>
      <c r="Y164" s="79"/>
      <c r="Z164" s="80"/>
      <c r="AA164" s="81"/>
      <c r="AB164" s="70"/>
      <c r="AD164" s="76" t="s">
        <v>86</v>
      </c>
      <c r="AE164" s="79"/>
      <c r="AF164" s="79"/>
      <c r="AG164" s="79"/>
      <c r="AH164" s="69"/>
      <c r="AI164" s="79"/>
      <c r="AJ164" s="80"/>
      <c r="AK164" s="79"/>
      <c r="AL164" s="80"/>
      <c r="AM164" s="81"/>
      <c r="AN164" s="70"/>
      <c r="AO164"/>
      <c r="AP164" s="76" t="s">
        <v>86</v>
      </c>
      <c r="AQ164" s="79"/>
      <c r="AR164" s="79"/>
      <c r="AS164" s="79"/>
      <c r="AT164" s="69"/>
      <c r="AU164" s="79"/>
      <c r="AV164" s="80"/>
      <c r="AW164" s="79"/>
      <c r="AX164" s="80"/>
      <c r="AY164" s="81"/>
      <c r="AZ164" s="70"/>
    </row>
    <row r="165" spans="3:52" s="2" customFormat="1" ht="12.75"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ht="12.75" x14ac:dyDescent="0.2">
      <c r="C166" s="65" t="str">
        <f>'Begroting Totale Project'!C164</f>
        <v>Activiteit 7.1, inzet eigen uren</v>
      </c>
      <c r="D166" s="109">
        <f>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ht="12.75" x14ac:dyDescent="0.2">
      <c r="C167" s="65" t="str">
        <f>'Begroting Totale Project'!C165</f>
        <v>Activiteit 7.2, inzet eigen uren</v>
      </c>
      <c r="D167" s="109">
        <f t="shared" ref="D167:D169" si="18">K167+W167+AI167+AU167</f>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ht="12.75" x14ac:dyDescent="0.2">
      <c r="C168" s="65" t="str">
        <f>'Begroting Totale Project'!C166</f>
        <v>Activiteit 7.3, inzet eigen uren</v>
      </c>
      <c r="D168" s="109">
        <f t="shared" si="18"/>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ht="12.75" x14ac:dyDescent="0.2">
      <c r="C169" s="65" t="str">
        <f>'Begroting Totale Project'!C167</f>
        <v>Activiteit 7.4, inzet eigen uren</v>
      </c>
      <c r="D169" s="109">
        <f t="shared" si="18"/>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ht="12.75"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ht="12.75"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ht="12.75" x14ac:dyDescent="0.2">
      <c r="C173" s="65" t="str">
        <f>'Begroting Totale Project'!C171</f>
        <v>Activiteit 7.1, inhuur</v>
      </c>
      <c r="D173" s="109">
        <f>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ht="12.75" x14ac:dyDescent="0.2">
      <c r="C174" s="65" t="str">
        <f>'Begroting Totale Project'!C172</f>
        <v>Activiteit 7.2, inhuur</v>
      </c>
      <c r="D174" s="109">
        <f t="shared" ref="D174:D176" si="19">K174+W174+AI174+AU174</f>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ht="12.75" x14ac:dyDescent="0.2">
      <c r="C175" s="65" t="str">
        <f>'Begroting Totale Project'!C173</f>
        <v>Activiteit 7.3, inhuur</v>
      </c>
      <c r="D175" s="109">
        <f t="shared" si="19"/>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ht="12.75" x14ac:dyDescent="0.2">
      <c r="C176" s="65" t="str">
        <f>'Begroting Totale Project'!C174</f>
        <v>Activiteit 7.4, inhuur</v>
      </c>
      <c r="D176" s="109">
        <f t="shared" si="19"/>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ht="12.75"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ht="12.75"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ht="12.75" x14ac:dyDescent="0.2">
      <c r="C180" s="65" t="str">
        <f>'Begroting Totale Project'!C178</f>
        <v>Activiteit 7.1, kosten</v>
      </c>
      <c r="D180" s="109">
        <f>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ht="12.75" x14ac:dyDescent="0.2">
      <c r="C181" s="65" t="str">
        <f>'Begroting Totale Project'!C179</f>
        <v>Activiteit 7.2, kosten</v>
      </c>
      <c r="D181" s="109">
        <f t="shared" ref="D181:D183" si="20">K181+W181+AI181+AU181</f>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ht="12.75" x14ac:dyDescent="0.2">
      <c r="C182" s="65" t="str">
        <f>'Begroting Totale Project'!C180</f>
        <v>Activiteit 7.3, kosten</v>
      </c>
      <c r="D182" s="109">
        <f t="shared" si="20"/>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ht="12.75" x14ac:dyDescent="0.2">
      <c r="C183" s="65" t="str">
        <f>'Begroting Totale Project'!C181</f>
        <v>Activiteit 7.4, kosten</v>
      </c>
      <c r="D183" s="109">
        <f t="shared" si="20"/>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ht="12.75"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ht="12.75"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ht="12.75"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
        <v>87</v>
      </c>
      <c r="G190" s="79"/>
      <c r="H190" s="79"/>
      <c r="I190" s="79"/>
      <c r="J190" s="69"/>
      <c r="K190" s="79"/>
      <c r="L190" s="80"/>
      <c r="M190" s="79"/>
      <c r="N190" s="80"/>
      <c r="O190" s="81"/>
      <c r="P190" s="70"/>
      <c r="R190" s="76" t="s">
        <v>87</v>
      </c>
      <c r="S190" s="79"/>
      <c r="T190" s="79"/>
      <c r="U190" s="79"/>
      <c r="V190" s="69"/>
      <c r="W190" s="79"/>
      <c r="X190" s="80"/>
      <c r="Y190" s="79"/>
      <c r="Z190" s="80"/>
      <c r="AA190" s="81"/>
      <c r="AB190" s="70"/>
      <c r="AD190" s="76" t="s">
        <v>87</v>
      </c>
      <c r="AE190" s="79"/>
      <c r="AF190" s="79"/>
      <c r="AG190" s="79"/>
      <c r="AH190" s="69"/>
      <c r="AI190" s="79"/>
      <c r="AJ190" s="80"/>
      <c r="AK190" s="79"/>
      <c r="AL190" s="80"/>
      <c r="AM190" s="81"/>
      <c r="AN190" s="70"/>
      <c r="AO190"/>
      <c r="AP190" s="76" t="s">
        <v>87</v>
      </c>
      <c r="AQ190" s="79"/>
      <c r="AR190" s="79"/>
      <c r="AS190" s="79"/>
      <c r="AT190" s="69"/>
      <c r="AU190" s="79"/>
      <c r="AV190" s="80"/>
      <c r="AW190" s="79"/>
      <c r="AX190" s="80"/>
      <c r="AY190" s="81"/>
      <c r="AZ190" s="70"/>
    </row>
    <row r="191" spans="3:52" s="2" customFormat="1" ht="12.75"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ht="12.75" x14ac:dyDescent="0.2">
      <c r="C192" s="65" t="str">
        <f>'Begroting Totale Project'!C190</f>
        <v>Activiteit 8.1, inzet eigen uren</v>
      </c>
      <c r="D192" s="109">
        <f>K192+W192+AI192+AU192</f>
        <v>0</v>
      </c>
      <c r="F192" s="78" t="s">
        <v>98</v>
      </c>
      <c r="G192" s="1"/>
      <c r="H192" s="12"/>
      <c r="I192" s="13"/>
      <c r="J192" s="14"/>
      <c r="K192" s="93">
        <f>H192*I192</f>
        <v>0</v>
      </c>
      <c r="L192" s="7"/>
      <c r="M192" s="15"/>
      <c r="N192" s="7"/>
      <c r="O192" s="49"/>
      <c r="P192" s="71"/>
      <c r="R192" s="78" t="s">
        <v>98</v>
      </c>
      <c r="S192" s="1"/>
      <c r="T192" s="12"/>
      <c r="U192" s="13"/>
      <c r="V192" s="14"/>
      <c r="W192" s="93">
        <f>T192*U192</f>
        <v>0</v>
      </c>
      <c r="X192" s="7"/>
      <c r="Y192" s="15"/>
      <c r="Z192" s="7"/>
      <c r="AA192" s="49"/>
      <c r="AB192" s="71"/>
      <c r="AD192" s="78" t="s">
        <v>98</v>
      </c>
      <c r="AE192" s="1"/>
      <c r="AF192" s="12"/>
      <c r="AG192" s="13"/>
      <c r="AH192" s="14"/>
      <c r="AI192" s="93">
        <f>AF192*AG192</f>
        <v>0</v>
      </c>
      <c r="AJ192" s="7"/>
      <c r="AK192" s="15"/>
      <c r="AL192" s="7"/>
      <c r="AM192" s="49"/>
      <c r="AN192" s="71"/>
      <c r="AO192"/>
      <c r="AP192" s="78" t="s">
        <v>98</v>
      </c>
      <c r="AQ192" s="1"/>
      <c r="AR192" s="12"/>
      <c r="AS192" s="13"/>
      <c r="AT192" s="14"/>
      <c r="AU192" s="93">
        <f>AR192*AS192</f>
        <v>0</v>
      </c>
      <c r="AV192" s="7"/>
      <c r="AW192" s="15"/>
      <c r="AX192" s="7"/>
      <c r="AY192" s="49"/>
      <c r="AZ192" s="71"/>
    </row>
    <row r="193" spans="3:52" s="2" customFormat="1" ht="12.75" x14ac:dyDescent="0.2">
      <c r="C193" s="65" t="str">
        <f>'Begroting Totale Project'!C191</f>
        <v>Activiteit 8.2, inzet eigen uren</v>
      </c>
      <c r="D193" s="109">
        <f t="shared" ref="D193:D195" si="21">K193+W193+AI193+AU193</f>
        <v>0</v>
      </c>
      <c r="F193" s="78" t="s">
        <v>99</v>
      </c>
      <c r="G193" s="1"/>
      <c r="H193" s="12"/>
      <c r="I193" s="13"/>
      <c r="J193" s="14"/>
      <c r="K193" s="93">
        <f>H193*I193</f>
        <v>0</v>
      </c>
      <c r="L193" s="7"/>
      <c r="M193" s="15"/>
      <c r="N193" s="7"/>
      <c r="O193" s="49"/>
      <c r="P193" s="71"/>
      <c r="R193" s="78" t="s">
        <v>99</v>
      </c>
      <c r="S193" s="1"/>
      <c r="T193" s="12"/>
      <c r="U193" s="13"/>
      <c r="V193" s="14"/>
      <c r="W193" s="93">
        <f>T193*U193</f>
        <v>0</v>
      </c>
      <c r="X193" s="7"/>
      <c r="Y193" s="15"/>
      <c r="Z193" s="7"/>
      <c r="AA193" s="49"/>
      <c r="AB193" s="71"/>
      <c r="AD193" s="78" t="s">
        <v>99</v>
      </c>
      <c r="AE193" s="1"/>
      <c r="AF193" s="12"/>
      <c r="AG193" s="13"/>
      <c r="AH193" s="14"/>
      <c r="AI193" s="93">
        <f>AF193*AG193</f>
        <v>0</v>
      </c>
      <c r="AJ193" s="7"/>
      <c r="AK193" s="15"/>
      <c r="AL193" s="7"/>
      <c r="AM193" s="49"/>
      <c r="AN193" s="71"/>
      <c r="AO193"/>
      <c r="AP193" s="78" t="s">
        <v>99</v>
      </c>
      <c r="AQ193" s="1"/>
      <c r="AR193" s="12"/>
      <c r="AS193" s="13"/>
      <c r="AT193" s="14"/>
      <c r="AU193" s="93">
        <f>AR193*AS193</f>
        <v>0</v>
      </c>
      <c r="AV193" s="7"/>
      <c r="AW193" s="15"/>
      <c r="AX193" s="7"/>
      <c r="AY193" s="49"/>
      <c r="AZ193" s="71"/>
    </row>
    <row r="194" spans="3:52" s="2" customFormat="1" ht="12.75" x14ac:dyDescent="0.2">
      <c r="C194" s="65" t="str">
        <f>'Begroting Totale Project'!C192</f>
        <v>Activiteit 8.3, inzet eigen uren</v>
      </c>
      <c r="D194" s="109">
        <f t="shared" si="21"/>
        <v>0</v>
      </c>
      <c r="F194" s="78" t="s">
        <v>100</v>
      </c>
      <c r="G194" s="1"/>
      <c r="H194" s="12"/>
      <c r="I194" s="13"/>
      <c r="J194" s="14"/>
      <c r="K194" s="93">
        <f>H194*I194</f>
        <v>0</v>
      </c>
      <c r="L194" s="7"/>
      <c r="M194" s="15"/>
      <c r="N194" s="7"/>
      <c r="O194" s="49"/>
      <c r="P194" s="71"/>
      <c r="R194" s="78" t="s">
        <v>100</v>
      </c>
      <c r="S194" s="1"/>
      <c r="T194" s="12"/>
      <c r="U194" s="13"/>
      <c r="V194" s="14"/>
      <c r="W194" s="93">
        <f>T194*U194</f>
        <v>0</v>
      </c>
      <c r="X194" s="7"/>
      <c r="Y194" s="15"/>
      <c r="Z194" s="7"/>
      <c r="AA194" s="49"/>
      <c r="AB194" s="71"/>
      <c r="AD194" s="78" t="s">
        <v>100</v>
      </c>
      <c r="AE194" s="1"/>
      <c r="AF194" s="12"/>
      <c r="AG194" s="13"/>
      <c r="AH194" s="14"/>
      <c r="AI194" s="93">
        <f>AF194*AG194</f>
        <v>0</v>
      </c>
      <c r="AJ194" s="7"/>
      <c r="AK194" s="15"/>
      <c r="AL194" s="7"/>
      <c r="AM194" s="49"/>
      <c r="AN194" s="71"/>
      <c r="AO194"/>
      <c r="AP194" s="78" t="s">
        <v>100</v>
      </c>
      <c r="AQ194" s="1"/>
      <c r="AR194" s="12"/>
      <c r="AS194" s="13"/>
      <c r="AT194" s="14"/>
      <c r="AU194" s="93">
        <f>AR194*AS194</f>
        <v>0</v>
      </c>
      <c r="AV194" s="7"/>
      <c r="AW194" s="15"/>
      <c r="AX194" s="7"/>
      <c r="AY194" s="49"/>
      <c r="AZ194" s="71"/>
    </row>
    <row r="195" spans="3:52" s="2" customFormat="1" ht="12.75" x14ac:dyDescent="0.2">
      <c r="C195" s="65" t="str">
        <f>'Begroting Totale Project'!C193</f>
        <v>Activiteit 8.4, inzet eigen uren</v>
      </c>
      <c r="D195" s="109">
        <f t="shared" si="21"/>
        <v>0</v>
      </c>
      <c r="F195" s="78" t="s">
        <v>101</v>
      </c>
      <c r="G195" s="1"/>
      <c r="H195" s="12"/>
      <c r="I195" s="13"/>
      <c r="J195" s="4"/>
      <c r="K195" s="93">
        <f>H195*I195</f>
        <v>0</v>
      </c>
      <c r="L195" s="7"/>
      <c r="M195" s="15"/>
      <c r="N195" s="7"/>
      <c r="O195" s="49"/>
      <c r="P195" s="71"/>
      <c r="R195" s="78" t="s">
        <v>101</v>
      </c>
      <c r="S195" s="1"/>
      <c r="T195" s="12"/>
      <c r="U195" s="13"/>
      <c r="V195" s="4"/>
      <c r="W195" s="93">
        <f>T195*U195</f>
        <v>0</v>
      </c>
      <c r="X195" s="7"/>
      <c r="Y195" s="15"/>
      <c r="Z195" s="7"/>
      <c r="AA195" s="49"/>
      <c r="AB195" s="71"/>
      <c r="AD195" s="78" t="s">
        <v>101</v>
      </c>
      <c r="AE195" s="1"/>
      <c r="AF195" s="12"/>
      <c r="AG195" s="13"/>
      <c r="AH195" s="4"/>
      <c r="AI195" s="93">
        <f>AF195*AG195</f>
        <v>0</v>
      </c>
      <c r="AJ195" s="7"/>
      <c r="AK195" s="15"/>
      <c r="AL195" s="7"/>
      <c r="AM195" s="49"/>
      <c r="AN195" s="71"/>
      <c r="AO195"/>
      <c r="AP195" s="78" t="s">
        <v>101</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ht="12.75"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ht="12.75"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ht="12.75" x14ac:dyDescent="0.2">
      <c r="C199" s="65" t="str">
        <f>'Begroting Totale Project'!C197</f>
        <v>Activiteit 8.1, inhuur</v>
      </c>
      <c r="D199" s="109">
        <f>K199+W199+AI199+AU199</f>
        <v>0</v>
      </c>
      <c r="F199" s="78" t="s">
        <v>167</v>
      </c>
      <c r="G199" s="1"/>
      <c r="H199" s="1"/>
      <c r="I199" s="94"/>
      <c r="J199" s="4"/>
      <c r="K199" s="93">
        <f>H199*I199</f>
        <v>0</v>
      </c>
      <c r="L199" s="7"/>
      <c r="M199" s="15"/>
      <c r="N199" s="7"/>
      <c r="O199" s="49"/>
      <c r="P199" s="71"/>
      <c r="R199" s="78" t="s">
        <v>167</v>
      </c>
      <c r="S199" s="1"/>
      <c r="T199" s="1"/>
      <c r="U199" s="94"/>
      <c r="V199" s="4"/>
      <c r="W199" s="93">
        <f>T199*U199</f>
        <v>0</v>
      </c>
      <c r="X199" s="7"/>
      <c r="Y199" s="15"/>
      <c r="Z199" s="7"/>
      <c r="AA199" s="49"/>
      <c r="AB199" s="71"/>
      <c r="AD199" s="78" t="s">
        <v>167</v>
      </c>
      <c r="AE199" s="1"/>
      <c r="AF199" s="1"/>
      <c r="AG199" s="94"/>
      <c r="AH199" s="4"/>
      <c r="AI199" s="93">
        <f>AF199*AG199</f>
        <v>0</v>
      </c>
      <c r="AJ199" s="7"/>
      <c r="AK199" s="15"/>
      <c r="AL199" s="7"/>
      <c r="AM199" s="49"/>
      <c r="AN199" s="71"/>
      <c r="AO199"/>
      <c r="AP199" s="78" t="s">
        <v>167</v>
      </c>
      <c r="AQ199" s="1"/>
      <c r="AR199" s="1"/>
      <c r="AS199" s="94"/>
      <c r="AT199" s="4"/>
      <c r="AU199" s="93">
        <f>AR199*AS199</f>
        <v>0</v>
      </c>
      <c r="AV199" s="7"/>
      <c r="AW199" s="15"/>
      <c r="AX199" s="7"/>
      <c r="AY199" s="49"/>
      <c r="AZ199" s="71"/>
    </row>
    <row r="200" spans="3:52" s="2" customFormat="1" ht="12.75" x14ac:dyDescent="0.2">
      <c r="C200" s="65" t="str">
        <f>'Begroting Totale Project'!C198</f>
        <v>Activiteit 8.2, inhuur</v>
      </c>
      <c r="D200" s="109">
        <f t="shared" ref="D200:D202" si="22">K200+W200+AI200+AU200</f>
        <v>0</v>
      </c>
      <c r="F200" s="78" t="s">
        <v>168</v>
      </c>
      <c r="G200" s="1"/>
      <c r="H200" s="1"/>
      <c r="I200" s="94"/>
      <c r="J200" s="4"/>
      <c r="K200" s="93">
        <f>H200*I200</f>
        <v>0</v>
      </c>
      <c r="L200" s="7"/>
      <c r="M200" s="15"/>
      <c r="N200" s="7"/>
      <c r="O200" s="49"/>
      <c r="P200" s="71"/>
      <c r="R200" s="78" t="s">
        <v>168</v>
      </c>
      <c r="S200" s="1"/>
      <c r="T200" s="1"/>
      <c r="U200" s="94"/>
      <c r="V200" s="4"/>
      <c r="W200" s="93">
        <f>T200*U200</f>
        <v>0</v>
      </c>
      <c r="X200" s="7"/>
      <c r="Y200" s="15"/>
      <c r="Z200" s="7"/>
      <c r="AA200" s="49"/>
      <c r="AB200" s="71"/>
      <c r="AD200" s="78" t="s">
        <v>168</v>
      </c>
      <c r="AE200" s="1"/>
      <c r="AF200" s="1"/>
      <c r="AG200" s="94"/>
      <c r="AH200" s="4"/>
      <c r="AI200" s="93">
        <f>AF200*AG200</f>
        <v>0</v>
      </c>
      <c r="AJ200" s="7"/>
      <c r="AK200" s="15"/>
      <c r="AL200" s="7"/>
      <c r="AM200" s="49"/>
      <c r="AN200" s="71"/>
      <c r="AO200"/>
      <c r="AP200" s="78" t="s">
        <v>168</v>
      </c>
      <c r="AQ200" s="1"/>
      <c r="AR200" s="1"/>
      <c r="AS200" s="94"/>
      <c r="AT200" s="4"/>
      <c r="AU200" s="93">
        <f>AR200*AS200</f>
        <v>0</v>
      </c>
      <c r="AV200" s="7"/>
      <c r="AW200" s="15"/>
      <c r="AX200" s="7"/>
      <c r="AY200" s="49"/>
      <c r="AZ200" s="71"/>
    </row>
    <row r="201" spans="3:52" s="2" customFormat="1" ht="12.75" x14ac:dyDescent="0.2">
      <c r="C201" s="65" t="str">
        <f>'Begroting Totale Project'!C199</f>
        <v>Activiteit 8.3, inhuur</v>
      </c>
      <c r="D201" s="109">
        <f t="shared" si="22"/>
        <v>0</v>
      </c>
      <c r="F201" s="78" t="s">
        <v>169</v>
      </c>
      <c r="G201" s="1"/>
      <c r="H201" s="1"/>
      <c r="I201" s="94"/>
      <c r="J201" s="4"/>
      <c r="K201" s="93">
        <f>H201*I201</f>
        <v>0</v>
      </c>
      <c r="L201" s="7"/>
      <c r="M201" s="15"/>
      <c r="N201" s="7"/>
      <c r="O201" s="49"/>
      <c r="P201" s="71"/>
      <c r="R201" s="78" t="s">
        <v>169</v>
      </c>
      <c r="S201" s="1"/>
      <c r="T201" s="1"/>
      <c r="U201" s="94"/>
      <c r="V201" s="4"/>
      <c r="W201" s="93">
        <f>T201*U201</f>
        <v>0</v>
      </c>
      <c r="X201" s="7"/>
      <c r="Y201" s="15"/>
      <c r="Z201" s="7"/>
      <c r="AA201" s="49"/>
      <c r="AB201" s="71"/>
      <c r="AD201" s="78" t="s">
        <v>169</v>
      </c>
      <c r="AE201" s="1"/>
      <c r="AF201" s="1"/>
      <c r="AG201" s="94"/>
      <c r="AH201" s="4"/>
      <c r="AI201" s="93">
        <f>AF201*AG201</f>
        <v>0</v>
      </c>
      <c r="AJ201" s="7"/>
      <c r="AK201" s="15"/>
      <c r="AL201" s="7"/>
      <c r="AM201" s="49"/>
      <c r="AN201" s="71"/>
      <c r="AO201"/>
      <c r="AP201" s="78" t="s">
        <v>169</v>
      </c>
      <c r="AQ201" s="1"/>
      <c r="AR201" s="1"/>
      <c r="AS201" s="94"/>
      <c r="AT201" s="4"/>
      <c r="AU201" s="93">
        <f>AR201*AS201</f>
        <v>0</v>
      </c>
      <c r="AV201" s="7"/>
      <c r="AW201" s="15"/>
      <c r="AX201" s="7"/>
      <c r="AY201" s="49"/>
      <c r="AZ201" s="71"/>
    </row>
    <row r="202" spans="3:52" s="2" customFormat="1" ht="12.75" x14ac:dyDescent="0.2">
      <c r="C202" s="65" t="str">
        <f>'Begroting Totale Project'!C200</f>
        <v>Activiteit 8.4, inhuur</v>
      </c>
      <c r="D202" s="109">
        <f t="shared" si="22"/>
        <v>0</v>
      </c>
      <c r="F202" s="78" t="s">
        <v>170</v>
      </c>
      <c r="G202" s="1"/>
      <c r="H202" s="1"/>
      <c r="I202" s="94"/>
      <c r="J202" s="4"/>
      <c r="K202" s="93">
        <f>H202*I202</f>
        <v>0</v>
      </c>
      <c r="L202" s="7"/>
      <c r="M202" s="15"/>
      <c r="N202" s="7"/>
      <c r="O202" s="49"/>
      <c r="P202" s="71"/>
      <c r="R202" s="78" t="s">
        <v>170</v>
      </c>
      <c r="S202" s="1"/>
      <c r="T202" s="1"/>
      <c r="U202" s="94"/>
      <c r="V202" s="4"/>
      <c r="W202" s="93">
        <f>T202*U202</f>
        <v>0</v>
      </c>
      <c r="X202" s="7"/>
      <c r="Y202" s="15"/>
      <c r="Z202" s="7"/>
      <c r="AA202" s="49"/>
      <c r="AB202" s="71"/>
      <c r="AD202" s="78" t="s">
        <v>170</v>
      </c>
      <c r="AE202" s="1"/>
      <c r="AF202" s="1"/>
      <c r="AG202" s="94"/>
      <c r="AH202" s="4"/>
      <c r="AI202" s="93">
        <f>AF202*AG202</f>
        <v>0</v>
      </c>
      <c r="AJ202" s="7"/>
      <c r="AK202" s="15"/>
      <c r="AL202" s="7"/>
      <c r="AM202" s="49"/>
      <c r="AN202" s="71"/>
      <c r="AO202"/>
      <c r="AP202" s="78" t="s">
        <v>170</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ht="12.75"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ht="12.75"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ht="12.75" x14ac:dyDescent="0.2">
      <c r="C206" s="65" t="str">
        <f>'Begroting Totale Project'!C204</f>
        <v>Activiteit 8.1, kosten</v>
      </c>
      <c r="D206" s="109">
        <f>K206+W206+AI206+AU206</f>
        <v>0</v>
      </c>
      <c r="F206" s="140" t="s">
        <v>214</v>
      </c>
      <c r="G206" s="1"/>
      <c r="H206" s="12"/>
      <c r="I206" s="13"/>
      <c r="J206" s="14"/>
      <c r="K206" s="93">
        <f>H206*I206</f>
        <v>0</v>
      </c>
      <c r="L206" s="7"/>
      <c r="M206" s="15"/>
      <c r="N206" s="7"/>
      <c r="O206" s="49"/>
      <c r="P206" s="71"/>
      <c r="R206" s="140" t="s">
        <v>214</v>
      </c>
      <c r="S206" s="1"/>
      <c r="T206" s="12"/>
      <c r="U206" s="13"/>
      <c r="V206" s="14"/>
      <c r="W206" s="93">
        <f>T206*U206</f>
        <v>0</v>
      </c>
      <c r="X206" s="7"/>
      <c r="Y206" s="15"/>
      <c r="Z206" s="7"/>
      <c r="AA206" s="49"/>
      <c r="AB206" s="71"/>
      <c r="AD206" s="140" t="s">
        <v>214</v>
      </c>
      <c r="AE206" s="1"/>
      <c r="AF206" s="12"/>
      <c r="AG206" s="13"/>
      <c r="AH206" s="14"/>
      <c r="AI206" s="93">
        <f>AF206*AG206</f>
        <v>0</v>
      </c>
      <c r="AJ206" s="7"/>
      <c r="AK206" s="15"/>
      <c r="AL206" s="7"/>
      <c r="AM206" s="49"/>
      <c r="AN206" s="71"/>
      <c r="AO206"/>
      <c r="AP206" s="140" t="s">
        <v>214</v>
      </c>
      <c r="AQ206" s="1"/>
      <c r="AR206" s="12"/>
      <c r="AS206" s="13"/>
      <c r="AT206" s="14"/>
      <c r="AU206" s="93">
        <f>AR206*AS206</f>
        <v>0</v>
      </c>
      <c r="AV206" s="7"/>
      <c r="AW206" s="15"/>
      <c r="AX206" s="7"/>
      <c r="AY206" s="49"/>
      <c r="AZ206" s="71"/>
    </row>
    <row r="207" spans="3:52" s="2" customFormat="1" ht="12.75" x14ac:dyDescent="0.2">
      <c r="C207" s="65" t="str">
        <f>'Begroting Totale Project'!C205</f>
        <v>Activiteit 8.2, kosten</v>
      </c>
      <c r="D207" s="109">
        <f t="shared" ref="D207:D209" si="23">K207+W207+AI207+AU207</f>
        <v>0</v>
      </c>
      <c r="F207" s="140" t="s">
        <v>215</v>
      </c>
      <c r="G207" s="1"/>
      <c r="H207" s="12"/>
      <c r="I207" s="13"/>
      <c r="J207" s="14"/>
      <c r="K207" s="93">
        <f>H207*I207</f>
        <v>0</v>
      </c>
      <c r="L207" s="7"/>
      <c r="M207" s="15"/>
      <c r="N207" s="7"/>
      <c r="O207" s="49"/>
      <c r="P207" s="71"/>
      <c r="R207" s="140" t="s">
        <v>215</v>
      </c>
      <c r="S207" s="1"/>
      <c r="T207" s="12"/>
      <c r="U207" s="13"/>
      <c r="V207" s="14"/>
      <c r="W207" s="93">
        <f>T207*U207</f>
        <v>0</v>
      </c>
      <c r="X207" s="7"/>
      <c r="Y207" s="15"/>
      <c r="Z207" s="7"/>
      <c r="AA207" s="49"/>
      <c r="AB207" s="71"/>
      <c r="AD207" s="140" t="s">
        <v>215</v>
      </c>
      <c r="AE207" s="1"/>
      <c r="AF207" s="12"/>
      <c r="AG207" s="13"/>
      <c r="AH207" s="14"/>
      <c r="AI207" s="93">
        <f>AF207*AG207</f>
        <v>0</v>
      </c>
      <c r="AJ207" s="7"/>
      <c r="AK207" s="15"/>
      <c r="AL207" s="7"/>
      <c r="AM207" s="49"/>
      <c r="AN207" s="71"/>
      <c r="AO207"/>
      <c r="AP207" s="140" t="s">
        <v>215</v>
      </c>
      <c r="AQ207" s="1"/>
      <c r="AR207" s="12"/>
      <c r="AS207" s="13"/>
      <c r="AT207" s="14"/>
      <c r="AU207" s="93">
        <f>AR207*AS207</f>
        <v>0</v>
      </c>
      <c r="AV207" s="7"/>
      <c r="AW207" s="15"/>
      <c r="AX207" s="7"/>
      <c r="AY207" s="49"/>
      <c r="AZ207" s="71"/>
    </row>
    <row r="208" spans="3:52" s="2" customFormat="1" ht="12.75" x14ac:dyDescent="0.2">
      <c r="C208" s="65" t="str">
        <f>'Begroting Totale Project'!C206</f>
        <v>Activiteit 8.3, kosten</v>
      </c>
      <c r="D208" s="109">
        <f t="shared" si="23"/>
        <v>0</v>
      </c>
      <c r="F208" s="140" t="s">
        <v>240</v>
      </c>
      <c r="G208" s="1"/>
      <c r="H208" s="12"/>
      <c r="I208" s="13"/>
      <c r="J208" s="14"/>
      <c r="K208" s="93">
        <f>H208*I208</f>
        <v>0</v>
      </c>
      <c r="L208" s="7"/>
      <c r="M208" s="15"/>
      <c r="N208" s="7"/>
      <c r="O208" s="49"/>
      <c r="P208" s="71"/>
      <c r="R208" s="140" t="s">
        <v>240</v>
      </c>
      <c r="S208" s="1"/>
      <c r="T208" s="12"/>
      <c r="U208" s="13"/>
      <c r="V208" s="14"/>
      <c r="W208" s="93">
        <f>T208*U208</f>
        <v>0</v>
      </c>
      <c r="X208" s="7"/>
      <c r="Y208" s="15"/>
      <c r="Z208" s="7"/>
      <c r="AA208" s="49"/>
      <c r="AB208" s="71"/>
      <c r="AD208" s="140" t="s">
        <v>240</v>
      </c>
      <c r="AE208" s="1"/>
      <c r="AF208" s="12"/>
      <c r="AG208" s="13"/>
      <c r="AH208" s="14"/>
      <c r="AI208" s="93">
        <f>AF208*AG208</f>
        <v>0</v>
      </c>
      <c r="AJ208" s="7"/>
      <c r="AK208" s="15"/>
      <c r="AL208" s="7"/>
      <c r="AM208" s="49"/>
      <c r="AN208" s="71"/>
      <c r="AO208"/>
      <c r="AP208" s="140" t="s">
        <v>240</v>
      </c>
      <c r="AQ208" s="1"/>
      <c r="AR208" s="12"/>
      <c r="AS208" s="13"/>
      <c r="AT208" s="14"/>
      <c r="AU208" s="93">
        <f>AR208*AS208</f>
        <v>0</v>
      </c>
      <c r="AV208" s="7"/>
      <c r="AW208" s="15"/>
      <c r="AX208" s="7"/>
      <c r="AY208" s="49"/>
      <c r="AZ208" s="71"/>
    </row>
    <row r="209" spans="3:52" s="2" customFormat="1" ht="12.75" x14ac:dyDescent="0.2">
      <c r="C209" s="65" t="str">
        <f>'Begroting Totale Project'!C207</f>
        <v>Activiteit 8.4, kosten</v>
      </c>
      <c r="D209" s="109">
        <f t="shared" si="23"/>
        <v>0</v>
      </c>
      <c r="F209" s="140" t="s">
        <v>241</v>
      </c>
      <c r="G209" s="1"/>
      <c r="H209" s="12"/>
      <c r="I209" s="13"/>
      <c r="J209" s="14"/>
      <c r="K209" s="93">
        <f>H209*I209</f>
        <v>0</v>
      </c>
      <c r="L209" s="7"/>
      <c r="M209" s="15"/>
      <c r="N209" s="7"/>
      <c r="O209" s="49"/>
      <c r="P209" s="71"/>
      <c r="R209" s="140" t="s">
        <v>241</v>
      </c>
      <c r="S209" s="1"/>
      <c r="T209" s="12"/>
      <c r="U209" s="13"/>
      <c r="V209" s="14"/>
      <c r="W209" s="93">
        <f>T209*U209</f>
        <v>0</v>
      </c>
      <c r="X209" s="7"/>
      <c r="Y209" s="15"/>
      <c r="Z209" s="7"/>
      <c r="AA209" s="49"/>
      <c r="AB209" s="71"/>
      <c r="AD209" s="140" t="s">
        <v>241</v>
      </c>
      <c r="AE209" s="1"/>
      <c r="AF209" s="12"/>
      <c r="AG209" s="13"/>
      <c r="AH209" s="14"/>
      <c r="AI209" s="93">
        <f>AF209*AG209</f>
        <v>0</v>
      </c>
      <c r="AJ209" s="7"/>
      <c r="AK209" s="15"/>
      <c r="AL209" s="7"/>
      <c r="AM209" s="49"/>
      <c r="AN209" s="71"/>
      <c r="AO209"/>
      <c r="AP209" s="140" t="s">
        <v>241</v>
      </c>
      <c r="AQ209" s="1"/>
      <c r="AR209" s="12"/>
      <c r="AS209" s="13"/>
      <c r="AT209" s="14"/>
      <c r="AU209" s="93">
        <f>AR209*AS209</f>
        <v>0</v>
      </c>
      <c r="AV209" s="7"/>
      <c r="AW209" s="15"/>
      <c r="AX209" s="7"/>
      <c r="AY209" s="49"/>
      <c r="AZ209" s="71"/>
    </row>
    <row r="210" spans="3:52" s="2" customFormat="1" ht="12.75"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ht="12.75"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ht="12.75"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
        <v>88</v>
      </c>
      <c r="G216" s="79"/>
      <c r="H216" s="79"/>
      <c r="I216" s="79"/>
      <c r="J216" s="69"/>
      <c r="K216" s="79"/>
      <c r="L216" s="80"/>
      <c r="M216" s="79"/>
      <c r="N216" s="80"/>
      <c r="O216" s="81"/>
      <c r="P216" s="70"/>
      <c r="R216" s="76" t="s">
        <v>88</v>
      </c>
      <c r="S216" s="79"/>
      <c r="T216" s="79"/>
      <c r="U216" s="79"/>
      <c r="V216" s="69"/>
      <c r="W216" s="79"/>
      <c r="X216" s="80"/>
      <c r="Y216" s="79"/>
      <c r="Z216" s="80"/>
      <c r="AA216" s="81"/>
      <c r="AB216" s="70"/>
      <c r="AD216" s="76" t="s">
        <v>88</v>
      </c>
      <c r="AE216" s="79"/>
      <c r="AF216" s="79"/>
      <c r="AG216" s="79"/>
      <c r="AH216" s="69"/>
      <c r="AI216" s="79"/>
      <c r="AJ216" s="80"/>
      <c r="AK216" s="79"/>
      <c r="AL216" s="80"/>
      <c r="AM216" s="81"/>
      <c r="AN216" s="70"/>
      <c r="AO216"/>
      <c r="AP216" s="76" t="s">
        <v>88</v>
      </c>
      <c r="AQ216" s="79"/>
      <c r="AR216" s="79"/>
      <c r="AS216" s="79"/>
      <c r="AT216" s="69"/>
      <c r="AU216" s="79"/>
      <c r="AV216" s="80"/>
      <c r="AW216" s="79"/>
      <c r="AX216" s="80"/>
      <c r="AY216" s="81"/>
      <c r="AZ216" s="70"/>
    </row>
    <row r="217" spans="3:52" s="2" customFormat="1" ht="12.75"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ht="12.75" x14ac:dyDescent="0.2">
      <c r="C218" s="65" t="str">
        <f>'Begroting Totale Project'!C216</f>
        <v>Activiteit 9.1, inzet eigen uren</v>
      </c>
      <c r="D218" s="109">
        <f>K218+W218+AI218+AU218</f>
        <v>0</v>
      </c>
      <c r="F218" s="78" t="s">
        <v>102</v>
      </c>
      <c r="G218" s="1"/>
      <c r="H218" s="12"/>
      <c r="I218" s="13"/>
      <c r="J218" s="14"/>
      <c r="K218" s="93">
        <f>H218*I218</f>
        <v>0</v>
      </c>
      <c r="L218" s="7"/>
      <c r="M218" s="15"/>
      <c r="N218" s="7"/>
      <c r="O218" s="49"/>
      <c r="P218" s="71"/>
      <c r="R218" s="78" t="s">
        <v>102</v>
      </c>
      <c r="S218" s="1"/>
      <c r="T218" s="12"/>
      <c r="U218" s="13"/>
      <c r="V218" s="14"/>
      <c r="W218" s="93">
        <f>T218*U218</f>
        <v>0</v>
      </c>
      <c r="X218" s="7"/>
      <c r="Y218" s="15"/>
      <c r="Z218" s="7"/>
      <c r="AA218" s="49"/>
      <c r="AB218" s="71"/>
      <c r="AD218" s="78" t="s">
        <v>102</v>
      </c>
      <c r="AE218" s="1"/>
      <c r="AF218" s="12"/>
      <c r="AG218" s="13"/>
      <c r="AH218" s="14"/>
      <c r="AI218" s="93">
        <f>AF218*AG218</f>
        <v>0</v>
      </c>
      <c r="AJ218" s="7"/>
      <c r="AK218" s="15"/>
      <c r="AL218" s="7"/>
      <c r="AM218" s="49"/>
      <c r="AN218" s="71"/>
      <c r="AO218"/>
      <c r="AP218" s="78" t="s">
        <v>102</v>
      </c>
      <c r="AQ218" s="1"/>
      <c r="AR218" s="12"/>
      <c r="AS218" s="13"/>
      <c r="AT218" s="14"/>
      <c r="AU218" s="93">
        <f>AR218*AS218</f>
        <v>0</v>
      </c>
      <c r="AV218" s="7"/>
      <c r="AW218" s="15"/>
      <c r="AX218" s="7"/>
      <c r="AY218" s="49"/>
      <c r="AZ218" s="71"/>
    </row>
    <row r="219" spans="3:52" s="2" customFormat="1" ht="12.75" x14ac:dyDescent="0.2">
      <c r="C219" s="65" t="str">
        <f>'Begroting Totale Project'!C217</f>
        <v>Activiteit 9.2, inzet eigen uren</v>
      </c>
      <c r="D219" s="109">
        <f t="shared" ref="D219:D221" si="24">K219+W219+AI219+AU219</f>
        <v>0</v>
      </c>
      <c r="F219" s="78" t="s">
        <v>103</v>
      </c>
      <c r="G219" s="1"/>
      <c r="H219" s="12"/>
      <c r="I219" s="13"/>
      <c r="J219" s="14"/>
      <c r="K219" s="93">
        <f>H219*I219</f>
        <v>0</v>
      </c>
      <c r="L219" s="7"/>
      <c r="M219" s="15"/>
      <c r="N219" s="7"/>
      <c r="O219" s="49"/>
      <c r="P219" s="71"/>
      <c r="R219" s="78" t="s">
        <v>103</v>
      </c>
      <c r="S219" s="1"/>
      <c r="T219" s="12"/>
      <c r="U219" s="13"/>
      <c r="V219" s="14"/>
      <c r="W219" s="93">
        <f>T219*U219</f>
        <v>0</v>
      </c>
      <c r="X219" s="7"/>
      <c r="Y219" s="15"/>
      <c r="Z219" s="7"/>
      <c r="AA219" s="49"/>
      <c r="AB219" s="71"/>
      <c r="AD219" s="78" t="s">
        <v>103</v>
      </c>
      <c r="AE219" s="1"/>
      <c r="AF219" s="12"/>
      <c r="AG219" s="13"/>
      <c r="AH219" s="14"/>
      <c r="AI219" s="93">
        <f>AF219*AG219</f>
        <v>0</v>
      </c>
      <c r="AJ219" s="7"/>
      <c r="AK219" s="15"/>
      <c r="AL219" s="7"/>
      <c r="AM219" s="49"/>
      <c r="AN219" s="71"/>
      <c r="AO219"/>
      <c r="AP219" s="78" t="s">
        <v>103</v>
      </c>
      <c r="AQ219" s="1"/>
      <c r="AR219" s="12"/>
      <c r="AS219" s="13"/>
      <c r="AT219" s="14"/>
      <c r="AU219" s="93">
        <f>AR219*AS219</f>
        <v>0</v>
      </c>
      <c r="AV219" s="7"/>
      <c r="AW219" s="15"/>
      <c r="AX219" s="7"/>
      <c r="AY219" s="49"/>
      <c r="AZ219" s="71"/>
    </row>
    <row r="220" spans="3:52" s="2" customFormat="1" ht="12.75" x14ac:dyDescent="0.2">
      <c r="C220" s="65" t="str">
        <f>'Begroting Totale Project'!C218</f>
        <v>Activiteit 9.3, inzet eigen uren</v>
      </c>
      <c r="D220" s="109">
        <f t="shared" si="24"/>
        <v>0</v>
      </c>
      <c r="F220" s="78" t="s">
        <v>104</v>
      </c>
      <c r="G220" s="1"/>
      <c r="H220" s="12"/>
      <c r="I220" s="13"/>
      <c r="J220" s="14"/>
      <c r="K220" s="93">
        <f>H220*I220</f>
        <v>0</v>
      </c>
      <c r="L220" s="7"/>
      <c r="M220" s="15"/>
      <c r="N220" s="7"/>
      <c r="O220" s="49"/>
      <c r="P220" s="71"/>
      <c r="R220" s="78" t="s">
        <v>104</v>
      </c>
      <c r="S220" s="1"/>
      <c r="T220" s="12"/>
      <c r="U220" s="13"/>
      <c r="V220" s="14"/>
      <c r="W220" s="93">
        <f>T220*U220</f>
        <v>0</v>
      </c>
      <c r="X220" s="7"/>
      <c r="Y220" s="15"/>
      <c r="Z220" s="7"/>
      <c r="AA220" s="49"/>
      <c r="AB220" s="71"/>
      <c r="AD220" s="78" t="s">
        <v>104</v>
      </c>
      <c r="AE220" s="1"/>
      <c r="AF220" s="12"/>
      <c r="AG220" s="13"/>
      <c r="AH220" s="14"/>
      <c r="AI220" s="93">
        <f>AF220*AG220</f>
        <v>0</v>
      </c>
      <c r="AJ220" s="7"/>
      <c r="AK220" s="15"/>
      <c r="AL220" s="7"/>
      <c r="AM220" s="49"/>
      <c r="AN220" s="71"/>
      <c r="AO220"/>
      <c r="AP220" s="78" t="s">
        <v>104</v>
      </c>
      <c r="AQ220" s="1"/>
      <c r="AR220" s="12"/>
      <c r="AS220" s="13"/>
      <c r="AT220" s="14"/>
      <c r="AU220" s="93">
        <f>AR220*AS220</f>
        <v>0</v>
      </c>
      <c r="AV220" s="7"/>
      <c r="AW220" s="15"/>
      <c r="AX220" s="7"/>
      <c r="AY220" s="49"/>
      <c r="AZ220" s="71"/>
    </row>
    <row r="221" spans="3:52" s="2" customFormat="1" ht="12.75" x14ac:dyDescent="0.2">
      <c r="C221" s="65" t="str">
        <f>'Begroting Totale Project'!C219</f>
        <v>Activiteit 9.4, inzet eigen uren</v>
      </c>
      <c r="D221" s="109">
        <f t="shared" si="24"/>
        <v>0</v>
      </c>
      <c r="F221" s="78" t="s">
        <v>105</v>
      </c>
      <c r="G221" s="1"/>
      <c r="H221" s="12"/>
      <c r="I221" s="13"/>
      <c r="J221" s="4"/>
      <c r="K221" s="93">
        <f>H221*I221</f>
        <v>0</v>
      </c>
      <c r="L221" s="7"/>
      <c r="M221" s="15"/>
      <c r="N221" s="7"/>
      <c r="O221" s="49"/>
      <c r="P221" s="71"/>
      <c r="R221" s="78" t="s">
        <v>105</v>
      </c>
      <c r="S221" s="1"/>
      <c r="T221" s="12"/>
      <c r="U221" s="13"/>
      <c r="V221" s="4"/>
      <c r="W221" s="93">
        <f>T221*U221</f>
        <v>0</v>
      </c>
      <c r="X221" s="7"/>
      <c r="Y221" s="15"/>
      <c r="Z221" s="7"/>
      <c r="AA221" s="49"/>
      <c r="AB221" s="71"/>
      <c r="AD221" s="78" t="s">
        <v>105</v>
      </c>
      <c r="AE221" s="1"/>
      <c r="AF221" s="12"/>
      <c r="AG221" s="13"/>
      <c r="AH221" s="4"/>
      <c r="AI221" s="93">
        <f>AF221*AG221</f>
        <v>0</v>
      </c>
      <c r="AJ221" s="7"/>
      <c r="AK221" s="15"/>
      <c r="AL221" s="7"/>
      <c r="AM221" s="49"/>
      <c r="AN221" s="71"/>
      <c r="AO221"/>
      <c r="AP221" s="78" t="s">
        <v>105</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ht="12.75"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ht="12.75"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ht="12.75" x14ac:dyDescent="0.2">
      <c r="C225" s="65" t="str">
        <f>'Begroting Totale Project'!C223</f>
        <v>Activiteit 9.1, inhuur</v>
      </c>
      <c r="D225" s="109">
        <f>K225+W225+AI225+AU225</f>
        <v>0</v>
      </c>
      <c r="F225" s="78" t="s">
        <v>171</v>
      </c>
      <c r="G225" s="1"/>
      <c r="H225" s="1"/>
      <c r="I225" s="94"/>
      <c r="J225" s="4"/>
      <c r="K225" s="93">
        <f>H225*I225</f>
        <v>0</v>
      </c>
      <c r="L225" s="7"/>
      <c r="M225" s="15"/>
      <c r="N225" s="7"/>
      <c r="O225" s="49"/>
      <c r="P225" s="71"/>
      <c r="R225" s="78" t="s">
        <v>171</v>
      </c>
      <c r="S225" s="1"/>
      <c r="T225" s="1"/>
      <c r="U225" s="94"/>
      <c r="V225" s="4"/>
      <c r="W225" s="93">
        <f>T225*U225</f>
        <v>0</v>
      </c>
      <c r="X225" s="7"/>
      <c r="Y225" s="15"/>
      <c r="Z225" s="7"/>
      <c r="AA225" s="49"/>
      <c r="AB225" s="71"/>
      <c r="AD225" s="78" t="s">
        <v>171</v>
      </c>
      <c r="AE225" s="1"/>
      <c r="AF225" s="1"/>
      <c r="AG225" s="94"/>
      <c r="AH225" s="4"/>
      <c r="AI225" s="93">
        <f>AF225*AG225</f>
        <v>0</v>
      </c>
      <c r="AJ225" s="7"/>
      <c r="AK225" s="15"/>
      <c r="AL225" s="7"/>
      <c r="AM225" s="49"/>
      <c r="AN225" s="71"/>
      <c r="AO225"/>
      <c r="AP225" s="78" t="s">
        <v>171</v>
      </c>
      <c r="AQ225" s="1"/>
      <c r="AR225" s="1"/>
      <c r="AS225" s="94"/>
      <c r="AT225" s="4"/>
      <c r="AU225" s="93">
        <f>AR225*AS225</f>
        <v>0</v>
      </c>
      <c r="AV225" s="7"/>
      <c r="AW225" s="15"/>
      <c r="AX225" s="7"/>
      <c r="AY225" s="49"/>
      <c r="AZ225" s="71"/>
    </row>
    <row r="226" spans="3:52" s="2" customFormat="1" ht="12.75" x14ac:dyDescent="0.2">
      <c r="C226" s="65" t="str">
        <f>'Begroting Totale Project'!C224</f>
        <v>Activiteit 9.2, inhuur</v>
      </c>
      <c r="D226" s="109">
        <f t="shared" ref="D226:D228" si="25">K226+W226+AI226+AU226</f>
        <v>0</v>
      </c>
      <c r="F226" s="78" t="s">
        <v>172</v>
      </c>
      <c r="G226" s="1"/>
      <c r="H226" s="1"/>
      <c r="I226" s="94"/>
      <c r="J226" s="4"/>
      <c r="K226" s="93">
        <f>H226*I226</f>
        <v>0</v>
      </c>
      <c r="L226" s="7"/>
      <c r="M226" s="15"/>
      <c r="N226" s="7"/>
      <c r="O226" s="49"/>
      <c r="P226" s="71"/>
      <c r="R226" s="78" t="s">
        <v>172</v>
      </c>
      <c r="S226" s="1"/>
      <c r="T226" s="1"/>
      <c r="U226" s="94"/>
      <c r="V226" s="4"/>
      <c r="W226" s="93">
        <f>T226*U226</f>
        <v>0</v>
      </c>
      <c r="X226" s="7"/>
      <c r="Y226" s="15"/>
      <c r="Z226" s="7"/>
      <c r="AA226" s="49"/>
      <c r="AB226" s="71"/>
      <c r="AD226" s="78" t="s">
        <v>172</v>
      </c>
      <c r="AE226" s="1"/>
      <c r="AF226" s="1"/>
      <c r="AG226" s="94"/>
      <c r="AH226" s="4"/>
      <c r="AI226" s="93">
        <f>AF226*AG226</f>
        <v>0</v>
      </c>
      <c r="AJ226" s="7"/>
      <c r="AK226" s="15"/>
      <c r="AL226" s="7"/>
      <c r="AM226" s="49"/>
      <c r="AN226" s="71"/>
      <c r="AO226"/>
      <c r="AP226" s="78" t="s">
        <v>172</v>
      </c>
      <c r="AQ226" s="1"/>
      <c r="AR226" s="1"/>
      <c r="AS226" s="94"/>
      <c r="AT226" s="4"/>
      <c r="AU226" s="93">
        <f>AR226*AS226</f>
        <v>0</v>
      </c>
      <c r="AV226" s="7"/>
      <c r="AW226" s="15"/>
      <c r="AX226" s="7"/>
      <c r="AY226" s="49"/>
      <c r="AZ226" s="71"/>
    </row>
    <row r="227" spans="3:52" s="2" customFormat="1" ht="12.75" x14ac:dyDescent="0.2">
      <c r="C227" s="65" t="str">
        <f>'Begroting Totale Project'!C225</f>
        <v>Activiteit 9.3, inhuur</v>
      </c>
      <c r="D227" s="109">
        <f t="shared" si="25"/>
        <v>0</v>
      </c>
      <c r="F227" s="78" t="s">
        <v>173</v>
      </c>
      <c r="G227" s="1"/>
      <c r="H227" s="1"/>
      <c r="I227" s="94"/>
      <c r="J227" s="4"/>
      <c r="K227" s="93">
        <f>H227*I227</f>
        <v>0</v>
      </c>
      <c r="L227" s="7"/>
      <c r="M227" s="15"/>
      <c r="N227" s="7"/>
      <c r="O227" s="49"/>
      <c r="P227" s="71"/>
      <c r="R227" s="78" t="s">
        <v>173</v>
      </c>
      <c r="S227" s="1"/>
      <c r="T227" s="1"/>
      <c r="U227" s="94"/>
      <c r="V227" s="4"/>
      <c r="W227" s="93">
        <f>T227*U227</f>
        <v>0</v>
      </c>
      <c r="X227" s="7"/>
      <c r="Y227" s="15"/>
      <c r="Z227" s="7"/>
      <c r="AA227" s="49"/>
      <c r="AB227" s="71"/>
      <c r="AD227" s="78" t="s">
        <v>173</v>
      </c>
      <c r="AE227" s="1"/>
      <c r="AF227" s="1"/>
      <c r="AG227" s="94"/>
      <c r="AH227" s="4"/>
      <c r="AI227" s="93">
        <f>AF227*AG227</f>
        <v>0</v>
      </c>
      <c r="AJ227" s="7"/>
      <c r="AK227" s="15"/>
      <c r="AL227" s="7"/>
      <c r="AM227" s="49"/>
      <c r="AN227" s="71"/>
      <c r="AO227"/>
      <c r="AP227" s="78" t="s">
        <v>173</v>
      </c>
      <c r="AQ227" s="1"/>
      <c r="AR227" s="1"/>
      <c r="AS227" s="94"/>
      <c r="AT227" s="4"/>
      <c r="AU227" s="93">
        <f>AR227*AS227</f>
        <v>0</v>
      </c>
      <c r="AV227" s="7"/>
      <c r="AW227" s="15"/>
      <c r="AX227" s="7"/>
      <c r="AY227" s="49"/>
      <c r="AZ227" s="71"/>
    </row>
    <row r="228" spans="3:52" s="2" customFormat="1" ht="12.75" x14ac:dyDescent="0.2">
      <c r="C228" s="65" t="str">
        <f>'Begroting Totale Project'!C226</f>
        <v>Activiteit 9.4, inhuur</v>
      </c>
      <c r="D228" s="109">
        <f t="shared" si="25"/>
        <v>0</v>
      </c>
      <c r="F228" s="78" t="s">
        <v>174</v>
      </c>
      <c r="G228" s="1"/>
      <c r="H228" s="1"/>
      <c r="I228" s="94"/>
      <c r="J228" s="4"/>
      <c r="K228" s="93">
        <f>H228*I228</f>
        <v>0</v>
      </c>
      <c r="L228" s="7"/>
      <c r="M228" s="15"/>
      <c r="N228" s="7"/>
      <c r="O228" s="49"/>
      <c r="P228" s="71"/>
      <c r="R228" s="78" t="s">
        <v>174</v>
      </c>
      <c r="S228" s="1"/>
      <c r="T228" s="1"/>
      <c r="U228" s="94"/>
      <c r="V228" s="4"/>
      <c r="W228" s="93">
        <f>T228*U228</f>
        <v>0</v>
      </c>
      <c r="X228" s="7"/>
      <c r="Y228" s="15"/>
      <c r="Z228" s="7"/>
      <c r="AA228" s="49"/>
      <c r="AB228" s="71"/>
      <c r="AD228" s="78" t="s">
        <v>174</v>
      </c>
      <c r="AE228" s="1"/>
      <c r="AF228" s="1"/>
      <c r="AG228" s="94"/>
      <c r="AH228" s="4"/>
      <c r="AI228" s="93">
        <f>AF228*AG228</f>
        <v>0</v>
      </c>
      <c r="AJ228" s="7"/>
      <c r="AK228" s="15"/>
      <c r="AL228" s="7"/>
      <c r="AM228" s="49"/>
      <c r="AN228" s="71"/>
      <c r="AO228"/>
      <c r="AP228" s="78" t="s">
        <v>174</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ht="12.75"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ht="12.75"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ht="12.75" x14ac:dyDescent="0.2">
      <c r="C232" s="65" t="str">
        <f>'Begroting Totale Project'!C230</f>
        <v>Activiteit 9.1, kosten</v>
      </c>
      <c r="D232" s="109">
        <f>K232+W232+AI232+AU232</f>
        <v>0</v>
      </c>
      <c r="F232" s="140" t="s">
        <v>218</v>
      </c>
      <c r="G232" s="1"/>
      <c r="H232" s="12"/>
      <c r="I232" s="13"/>
      <c r="J232" s="14"/>
      <c r="K232" s="93">
        <f>H232*I232</f>
        <v>0</v>
      </c>
      <c r="L232" s="7"/>
      <c r="M232" s="15"/>
      <c r="N232" s="7"/>
      <c r="O232" s="49"/>
      <c r="P232" s="71"/>
      <c r="R232" s="140" t="s">
        <v>218</v>
      </c>
      <c r="S232" s="1"/>
      <c r="T232" s="12"/>
      <c r="U232" s="13"/>
      <c r="V232" s="14"/>
      <c r="W232" s="93">
        <f>T232*U232</f>
        <v>0</v>
      </c>
      <c r="X232" s="7"/>
      <c r="Y232" s="15"/>
      <c r="Z232" s="7"/>
      <c r="AA232" s="49"/>
      <c r="AB232" s="71"/>
      <c r="AD232" s="140" t="s">
        <v>218</v>
      </c>
      <c r="AE232" s="1"/>
      <c r="AF232" s="12"/>
      <c r="AG232" s="13"/>
      <c r="AH232" s="14"/>
      <c r="AI232" s="93">
        <f>AF232*AG232</f>
        <v>0</v>
      </c>
      <c r="AJ232" s="7"/>
      <c r="AK232" s="15"/>
      <c r="AL232" s="7"/>
      <c r="AM232" s="49"/>
      <c r="AN232" s="71"/>
      <c r="AO232"/>
      <c r="AP232" s="140" t="s">
        <v>218</v>
      </c>
      <c r="AQ232" s="1"/>
      <c r="AR232" s="12"/>
      <c r="AS232" s="13"/>
      <c r="AT232" s="14"/>
      <c r="AU232" s="93">
        <f>AR232*AS232</f>
        <v>0</v>
      </c>
      <c r="AV232" s="7"/>
      <c r="AW232" s="15"/>
      <c r="AX232" s="7"/>
      <c r="AY232" s="49"/>
      <c r="AZ232" s="71"/>
    </row>
    <row r="233" spans="3:52" s="2" customFormat="1" ht="12.75" x14ac:dyDescent="0.2">
      <c r="C233" s="65" t="str">
        <f>'Begroting Totale Project'!C231</f>
        <v>Activiteit 9.2, kosten</v>
      </c>
      <c r="D233" s="109">
        <f t="shared" ref="D233:D235" si="26">K233+W233+AI233+AU233</f>
        <v>0</v>
      </c>
      <c r="F233" s="140" t="s">
        <v>219</v>
      </c>
      <c r="G233" s="1"/>
      <c r="H233" s="12"/>
      <c r="I233" s="13"/>
      <c r="J233" s="14"/>
      <c r="K233" s="93">
        <f>H233*I233</f>
        <v>0</v>
      </c>
      <c r="L233" s="7"/>
      <c r="M233" s="15"/>
      <c r="N233" s="7"/>
      <c r="O233" s="49"/>
      <c r="P233" s="71"/>
      <c r="R233" s="140" t="s">
        <v>219</v>
      </c>
      <c r="S233" s="1"/>
      <c r="T233" s="12"/>
      <c r="U233" s="13"/>
      <c r="V233" s="14"/>
      <c r="W233" s="93">
        <f>T233*U233</f>
        <v>0</v>
      </c>
      <c r="X233" s="7"/>
      <c r="Y233" s="15"/>
      <c r="Z233" s="7"/>
      <c r="AA233" s="49"/>
      <c r="AB233" s="71"/>
      <c r="AD233" s="140" t="s">
        <v>219</v>
      </c>
      <c r="AE233" s="1"/>
      <c r="AF233" s="12"/>
      <c r="AG233" s="13"/>
      <c r="AH233" s="14"/>
      <c r="AI233" s="93">
        <f>AF233*AG233</f>
        <v>0</v>
      </c>
      <c r="AJ233" s="7"/>
      <c r="AK233" s="15"/>
      <c r="AL233" s="7"/>
      <c r="AM233" s="49"/>
      <c r="AN233" s="71"/>
      <c r="AO233"/>
      <c r="AP233" s="140" t="s">
        <v>219</v>
      </c>
      <c r="AQ233" s="1"/>
      <c r="AR233" s="12"/>
      <c r="AS233" s="13"/>
      <c r="AT233" s="14"/>
      <c r="AU233" s="93">
        <f>AR233*AS233</f>
        <v>0</v>
      </c>
      <c r="AV233" s="7"/>
      <c r="AW233" s="15"/>
      <c r="AX233" s="7"/>
      <c r="AY233" s="49"/>
      <c r="AZ233" s="71"/>
    </row>
    <row r="234" spans="3:52" s="2" customFormat="1" ht="12.75" x14ac:dyDescent="0.2">
      <c r="C234" s="65" t="str">
        <f>'Begroting Totale Project'!C232</f>
        <v>Activiteit 9.3, kosten</v>
      </c>
      <c r="D234" s="109">
        <f t="shared" si="26"/>
        <v>0</v>
      </c>
      <c r="F234" s="140" t="s">
        <v>242</v>
      </c>
      <c r="G234" s="1"/>
      <c r="H234" s="12"/>
      <c r="I234" s="13"/>
      <c r="J234" s="14"/>
      <c r="K234" s="93">
        <f>H234*I234</f>
        <v>0</v>
      </c>
      <c r="L234" s="7"/>
      <c r="M234" s="15"/>
      <c r="N234" s="7"/>
      <c r="O234" s="49"/>
      <c r="P234" s="71"/>
      <c r="R234" s="140" t="s">
        <v>242</v>
      </c>
      <c r="S234" s="1"/>
      <c r="T234" s="12"/>
      <c r="U234" s="13"/>
      <c r="V234" s="14"/>
      <c r="W234" s="93">
        <f>T234*U234</f>
        <v>0</v>
      </c>
      <c r="X234" s="7"/>
      <c r="Y234" s="15"/>
      <c r="Z234" s="7"/>
      <c r="AA234" s="49"/>
      <c r="AB234" s="71"/>
      <c r="AD234" s="140" t="s">
        <v>242</v>
      </c>
      <c r="AE234" s="1"/>
      <c r="AF234" s="12"/>
      <c r="AG234" s="13"/>
      <c r="AH234" s="14"/>
      <c r="AI234" s="93">
        <f>AF234*AG234</f>
        <v>0</v>
      </c>
      <c r="AJ234" s="7"/>
      <c r="AK234" s="15"/>
      <c r="AL234" s="7"/>
      <c r="AM234" s="49"/>
      <c r="AN234" s="71"/>
      <c r="AO234"/>
      <c r="AP234" s="140" t="s">
        <v>242</v>
      </c>
      <c r="AQ234" s="1"/>
      <c r="AR234" s="12"/>
      <c r="AS234" s="13"/>
      <c r="AT234" s="14"/>
      <c r="AU234" s="93">
        <f>AR234*AS234</f>
        <v>0</v>
      </c>
      <c r="AV234" s="7"/>
      <c r="AW234" s="15"/>
      <c r="AX234" s="7"/>
      <c r="AY234" s="49"/>
      <c r="AZ234" s="71"/>
    </row>
    <row r="235" spans="3:52" s="2" customFormat="1" ht="12.75" x14ac:dyDescent="0.2">
      <c r="C235" s="65" t="str">
        <f>'Begroting Totale Project'!C233</f>
        <v>Activiteit 9.4, kosten</v>
      </c>
      <c r="D235" s="109">
        <f t="shared" si="26"/>
        <v>0</v>
      </c>
      <c r="F235" s="140" t="s">
        <v>243</v>
      </c>
      <c r="G235" s="1"/>
      <c r="H235" s="12"/>
      <c r="I235" s="13"/>
      <c r="J235" s="14"/>
      <c r="K235" s="93">
        <f>H235*I235</f>
        <v>0</v>
      </c>
      <c r="L235" s="7"/>
      <c r="M235" s="15"/>
      <c r="N235" s="7"/>
      <c r="O235" s="49"/>
      <c r="P235" s="71"/>
      <c r="R235" s="140" t="s">
        <v>243</v>
      </c>
      <c r="S235" s="1"/>
      <c r="T235" s="12"/>
      <c r="U235" s="13"/>
      <c r="V235" s="14"/>
      <c r="W235" s="93">
        <f>T235*U235</f>
        <v>0</v>
      </c>
      <c r="X235" s="7"/>
      <c r="Y235" s="15"/>
      <c r="Z235" s="7"/>
      <c r="AA235" s="49"/>
      <c r="AB235" s="71"/>
      <c r="AD235" s="140" t="s">
        <v>243</v>
      </c>
      <c r="AE235" s="1"/>
      <c r="AF235" s="12"/>
      <c r="AG235" s="13"/>
      <c r="AH235" s="14"/>
      <c r="AI235" s="93">
        <f>AF235*AG235</f>
        <v>0</v>
      </c>
      <c r="AJ235" s="7"/>
      <c r="AK235" s="15"/>
      <c r="AL235" s="7"/>
      <c r="AM235" s="49"/>
      <c r="AN235" s="71"/>
      <c r="AO235"/>
      <c r="AP235" s="140" t="s">
        <v>243</v>
      </c>
      <c r="AQ235" s="1"/>
      <c r="AR235" s="12"/>
      <c r="AS235" s="13"/>
      <c r="AT235" s="14"/>
      <c r="AU235" s="93">
        <f>AR235*AS235</f>
        <v>0</v>
      </c>
      <c r="AV235" s="7"/>
      <c r="AW235" s="15"/>
      <c r="AX235" s="7"/>
      <c r="AY235" s="49"/>
      <c r="AZ235" s="71"/>
    </row>
    <row r="236" spans="3:52" s="2" customFormat="1" ht="12.75"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ht="12.75"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ht="12.75"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297</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
        <v>89</v>
      </c>
      <c r="G242" s="79"/>
      <c r="H242" s="79"/>
      <c r="I242" s="79"/>
      <c r="J242" s="69"/>
      <c r="K242" s="79"/>
      <c r="L242" s="80"/>
      <c r="M242" s="79"/>
      <c r="N242" s="80"/>
      <c r="O242" s="81"/>
      <c r="P242" s="70"/>
      <c r="R242" s="76" t="s">
        <v>89</v>
      </c>
      <c r="S242" s="79"/>
      <c r="T242" s="79"/>
      <c r="U242" s="79"/>
      <c r="V242" s="69"/>
      <c r="W242" s="79"/>
      <c r="X242" s="80"/>
      <c r="Y242" s="79"/>
      <c r="Z242" s="80"/>
      <c r="AA242" s="81"/>
      <c r="AB242" s="70"/>
      <c r="AD242" s="76" t="s">
        <v>89</v>
      </c>
      <c r="AE242" s="79"/>
      <c r="AF242" s="79"/>
      <c r="AG242" s="79"/>
      <c r="AH242" s="69"/>
      <c r="AI242" s="79"/>
      <c r="AJ242" s="80"/>
      <c r="AK242" s="79"/>
      <c r="AL242" s="80"/>
      <c r="AM242" s="81"/>
      <c r="AN242" s="70"/>
      <c r="AO242"/>
      <c r="AP242" s="76" t="s">
        <v>89</v>
      </c>
      <c r="AQ242" s="79"/>
      <c r="AR242" s="79"/>
      <c r="AS242" s="79"/>
      <c r="AT242" s="69"/>
      <c r="AU242" s="79"/>
      <c r="AV242" s="80"/>
      <c r="AW242" s="79"/>
      <c r="AX242" s="80"/>
      <c r="AY242" s="81"/>
      <c r="AZ242" s="70"/>
    </row>
    <row r="243" spans="3:52" s="2" customFormat="1" ht="12.75"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ht="12.75" x14ac:dyDescent="0.2">
      <c r="C244" s="65" t="str">
        <f>'Begroting Totale Project'!C242</f>
        <v>Activiteit 10.1, inzet eigen uren</v>
      </c>
      <c r="D244" s="109">
        <f>K244+W244+AI244+AU244</f>
        <v>0</v>
      </c>
      <c r="F244" s="78" t="s">
        <v>106</v>
      </c>
      <c r="G244" s="1"/>
      <c r="H244" s="12"/>
      <c r="I244" s="13"/>
      <c r="J244" s="14"/>
      <c r="K244" s="93">
        <f>H244*I244</f>
        <v>0</v>
      </c>
      <c r="L244" s="7"/>
      <c r="M244" s="15"/>
      <c r="N244" s="7"/>
      <c r="O244" s="49"/>
      <c r="P244" s="71"/>
      <c r="R244" s="78" t="s">
        <v>106</v>
      </c>
      <c r="S244" s="1"/>
      <c r="T244" s="12"/>
      <c r="U244" s="13"/>
      <c r="V244" s="14"/>
      <c r="W244" s="93">
        <f>T244*U244</f>
        <v>0</v>
      </c>
      <c r="X244" s="7"/>
      <c r="Y244" s="15"/>
      <c r="Z244" s="7"/>
      <c r="AA244" s="49"/>
      <c r="AB244" s="71"/>
      <c r="AD244" s="78" t="s">
        <v>106</v>
      </c>
      <c r="AE244" s="1"/>
      <c r="AF244" s="12"/>
      <c r="AG244" s="13"/>
      <c r="AH244" s="14"/>
      <c r="AI244" s="93">
        <f>AF244*AG244</f>
        <v>0</v>
      </c>
      <c r="AJ244" s="7"/>
      <c r="AK244" s="15"/>
      <c r="AL244" s="7"/>
      <c r="AM244" s="49"/>
      <c r="AN244" s="71"/>
      <c r="AO244"/>
      <c r="AP244" s="78" t="s">
        <v>106</v>
      </c>
      <c r="AQ244" s="1"/>
      <c r="AR244" s="12"/>
      <c r="AS244" s="13"/>
      <c r="AT244" s="14"/>
      <c r="AU244" s="93">
        <f>AR244*AS244</f>
        <v>0</v>
      </c>
      <c r="AV244" s="7"/>
      <c r="AW244" s="15"/>
      <c r="AX244" s="7"/>
      <c r="AY244" s="49"/>
      <c r="AZ244" s="71"/>
    </row>
    <row r="245" spans="3:52" s="2" customFormat="1" ht="12.75" x14ac:dyDescent="0.2">
      <c r="C245" s="65" t="str">
        <f>'Begroting Totale Project'!C243</f>
        <v>Activiteit 10.2, inzet eigen uren</v>
      </c>
      <c r="D245" s="109">
        <f t="shared" ref="D245:D247" si="27">K245+W245+AI245+AU245</f>
        <v>0</v>
      </c>
      <c r="F245" s="78" t="s">
        <v>107</v>
      </c>
      <c r="G245" s="1"/>
      <c r="H245" s="12"/>
      <c r="I245" s="13"/>
      <c r="J245" s="14"/>
      <c r="K245" s="93">
        <f>H245*I245</f>
        <v>0</v>
      </c>
      <c r="L245" s="7"/>
      <c r="M245" s="15"/>
      <c r="N245" s="7"/>
      <c r="O245" s="49"/>
      <c r="P245" s="71"/>
      <c r="R245" s="78" t="s">
        <v>107</v>
      </c>
      <c r="S245" s="1"/>
      <c r="T245" s="12"/>
      <c r="U245" s="13"/>
      <c r="V245" s="14"/>
      <c r="W245" s="93">
        <f>T245*U245</f>
        <v>0</v>
      </c>
      <c r="X245" s="7"/>
      <c r="Y245" s="15"/>
      <c r="Z245" s="7"/>
      <c r="AA245" s="49"/>
      <c r="AB245" s="71"/>
      <c r="AD245" s="78" t="s">
        <v>107</v>
      </c>
      <c r="AE245" s="1"/>
      <c r="AF245" s="12"/>
      <c r="AG245" s="13"/>
      <c r="AH245" s="14"/>
      <c r="AI245" s="93">
        <f>AF245*AG245</f>
        <v>0</v>
      </c>
      <c r="AJ245" s="7"/>
      <c r="AK245" s="15"/>
      <c r="AL245" s="7"/>
      <c r="AM245" s="49"/>
      <c r="AN245" s="71"/>
      <c r="AO245"/>
      <c r="AP245" s="78" t="s">
        <v>107</v>
      </c>
      <c r="AQ245" s="1"/>
      <c r="AR245" s="12"/>
      <c r="AS245" s="13"/>
      <c r="AT245" s="14"/>
      <c r="AU245" s="93">
        <f>AR245*AS245</f>
        <v>0</v>
      </c>
      <c r="AV245" s="7"/>
      <c r="AW245" s="15"/>
      <c r="AX245" s="7"/>
      <c r="AY245" s="49"/>
      <c r="AZ245" s="71"/>
    </row>
    <row r="246" spans="3:52" s="2" customFormat="1" ht="12.75" x14ac:dyDescent="0.2">
      <c r="C246" s="65" t="str">
        <f>'Begroting Totale Project'!C244</f>
        <v>Activiteit 10.3, inzet eigen uren</v>
      </c>
      <c r="D246" s="109">
        <f t="shared" si="27"/>
        <v>0</v>
      </c>
      <c r="F246" s="78" t="s">
        <v>108</v>
      </c>
      <c r="G246" s="1"/>
      <c r="H246" s="12"/>
      <c r="I246" s="13"/>
      <c r="J246" s="14"/>
      <c r="K246" s="93">
        <f>H246*I246</f>
        <v>0</v>
      </c>
      <c r="L246" s="7"/>
      <c r="M246" s="15"/>
      <c r="N246" s="7"/>
      <c r="O246" s="49"/>
      <c r="P246" s="71"/>
      <c r="R246" s="78" t="s">
        <v>108</v>
      </c>
      <c r="S246" s="1"/>
      <c r="T246" s="12"/>
      <c r="U246" s="13"/>
      <c r="V246" s="14"/>
      <c r="W246" s="93">
        <f>T246*U246</f>
        <v>0</v>
      </c>
      <c r="X246" s="7"/>
      <c r="Y246" s="15"/>
      <c r="Z246" s="7"/>
      <c r="AA246" s="49"/>
      <c r="AB246" s="71"/>
      <c r="AD246" s="78" t="s">
        <v>108</v>
      </c>
      <c r="AE246" s="1"/>
      <c r="AF246" s="12"/>
      <c r="AG246" s="13"/>
      <c r="AH246" s="14"/>
      <c r="AI246" s="93">
        <f>AF246*AG246</f>
        <v>0</v>
      </c>
      <c r="AJ246" s="7"/>
      <c r="AK246" s="15"/>
      <c r="AL246" s="7"/>
      <c r="AM246" s="49"/>
      <c r="AN246" s="71"/>
      <c r="AO246"/>
      <c r="AP246" s="78" t="s">
        <v>108</v>
      </c>
      <c r="AQ246" s="1"/>
      <c r="AR246" s="12"/>
      <c r="AS246" s="13"/>
      <c r="AT246" s="14"/>
      <c r="AU246" s="93">
        <f>AR246*AS246</f>
        <v>0</v>
      </c>
      <c r="AV246" s="7"/>
      <c r="AW246" s="15"/>
      <c r="AX246" s="7"/>
      <c r="AY246" s="49"/>
      <c r="AZ246" s="71"/>
    </row>
    <row r="247" spans="3:52" s="2" customFormat="1" ht="12.75" x14ac:dyDescent="0.2">
      <c r="C247" s="65" t="str">
        <f>'Begroting Totale Project'!C245</f>
        <v>Activiteit 10.4, inzet eigen uren</v>
      </c>
      <c r="D247" s="109">
        <f t="shared" si="27"/>
        <v>0</v>
      </c>
      <c r="F247" s="78" t="s">
        <v>109</v>
      </c>
      <c r="G247" s="1"/>
      <c r="H247" s="12"/>
      <c r="I247" s="13"/>
      <c r="J247" s="4"/>
      <c r="K247" s="93">
        <f>H247*I247</f>
        <v>0</v>
      </c>
      <c r="L247" s="7"/>
      <c r="M247" s="15"/>
      <c r="N247" s="7"/>
      <c r="O247" s="49"/>
      <c r="P247" s="71"/>
      <c r="R247" s="78" t="s">
        <v>109</v>
      </c>
      <c r="S247" s="1"/>
      <c r="T247" s="12"/>
      <c r="U247" s="13"/>
      <c r="V247" s="4"/>
      <c r="W247" s="93">
        <f>T247*U247</f>
        <v>0</v>
      </c>
      <c r="X247" s="7"/>
      <c r="Y247" s="15"/>
      <c r="Z247" s="7"/>
      <c r="AA247" s="49"/>
      <c r="AB247" s="71"/>
      <c r="AD247" s="78" t="s">
        <v>109</v>
      </c>
      <c r="AE247" s="1"/>
      <c r="AF247" s="12"/>
      <c r="AG247" s="13"/>
      <c r="AH247" s="4"/>
      <c r="AI247" s="93">
        <f>AF247*AG247</f>
        <v>0</v>
      </c>
      <c r="AJ247" s="7"/>
      <c r="AK247" s="15"/>
      <c r="AL247" s="7"/>
      <c r="AM247" s="49"/>
      <c r="AN247" s="71"/>
      <c r="AO247"/>
      <c r="AP247" s="78" t="s">
        <v>109</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ht="12.75"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ht="12.75"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ht="12.75" x14ac:dyDescent="0.2">
      <c r="C251" s="65" t="str">
        <f>'Begroting Totale Project'!C249</f>
        <v>Activiteit 10.1, inhuur</v>
      </c>
      <c r="D251" s="109">
        <f>K251+W251+AI251+AU251</f>
        <v>0</v>
      </c>
      <c r="F251" s="78" t="s">
        <v>175</v>
      </c>
      <c r="G251" s="1"/>
      <c r="H251" s="1"/>
      <c r="I251" s="94"/>
      <c r="J251" s="4"/>
      <c r="K251" s="93">
        <f>H251*I251</f>
        <v>0</v>
      </c>
      <c r="L251" s="7"/>
      <c r="M251" s="15"/>
      <c r="N251" s="7"/>
      <c r="O251" s="49"/>
      <c r="P251" s="71"/>
      <c r="R251" s="78" t="s">
        <v>175</v>
      </c>
      <c r="S251" s="1"/>
      <c r="T251" s="1"/>
      <c r="U251" s="94"/>
      <c r="V251" s="4"/>
      <c r="W251" s="93">
        <f>T251*U251</f>
        <v>0</v>
      </c>
      <c r="X251" s="7"/>
      <c r="Y251" s="15"/>
      <c r="Z251" s="7"/>
      <c r="AA251" s="49"/>
      <c r="AB251" s="71"/>
      <c r="AD251" s="78" t="s">
        <v>175</v>
      </c>
      <c r="AE251" s="1"/>
      <c r="AF251" s="1"/>
      <c r="AG251" s="94"/>
      <c r="AH251" s="4"/>
      <c r="AI251" s="93">
        <f>AF251*AG251</f>
        <v>0</v>
      </c>
      <c r="AJ251" s="7"/>
      <c r="AK251" s="15"/>
      <c r="AL251" s="7"/>
      <c r="AM251" s="49"/>
      <c r="AN251" s="71"/>
      <c r="AO251"/>
      <c r="AP251" s="78" t="s">
        <v>175</v>
      </c>
      <c r="AQ251" s="1"/>
      <c r="AR251" s="1"/>
      <c r="AS251" s="94"/>
      <c r="AT251" s="4"/>
      <c r="AU251" s="93">
        <f>AR251*AS251</f>
        <v>0</v>
      </c>
      <c r="AV251" s="7"/>
      <c r="AW251" s="15"/>
      <c r="AX251" s="7"/>
      <c r="AY251" s="49"/>
      <c r="AZ251" s="71"/>
    </row>
    <row r="252" spans="3:52" s="2" customFormat="1" ht="12.75" x14ac:dyDescent="0.2">
      <c r="C252" s="65" t="str">
        <f>'Begroting Totale Project'!C250</f>
        <v>Activiteit 10.2, inhuur</v>
      </c>
      <c r="D252" s="109">
        <f t="shared" ref="D252:D254" si="28">K252+W252+AI252+AU252</f>
        <v>0</v>
      </c>
      <c r="F252" s="78" t="s">
        <v>176</v>
      </c>
      <c r="G252" s="1"/>
      <c r="H252" s="1"/>
      <c r="I252" s="94"/>
      <c r="J252" s="4"/>
      <c r="K252" s="93">
        <f>H252*I252</f>
        <v>0</v>
      </c>
      <c r="L252" s="7"/>
      <c r="M252" s="15"/>
      <c r="N252" s="7"/>
      <c r="O252" s="49"/>
      <c r="P252" s="71"/>
      <c r="R252" s="78" t="s">
        <v>176</v>
      </c>
      <c r="S252" s="1"/>
      <c r="T252" s="1"/>
      <c r="U252" s="94"/>
      <c r="V252" s="4"/>
      <c r="W252" s="93">
        <f>T252*U252</f>
        <v>0</v>
      </c>
      <c r="X252" s="7"/>
      <c r="Y252" s="15"/>
      <c r="Z252" s="7"/>
      <c r="AA252" s="49"/>
      <c r="AB252" s="71"/>
      <c r="AD252" s="78" t="s">
        <v>176</v>
      </c>
      <c r="AE252" s="1"/>
      <c r="AF252" s="1"/>
      <c r="AG252" s="94"/>
      <c r="AH252" s="4"/>
      <c r="AI252" s="93">
        <f>AF252*AG252</f>
        <v>0</v>
      </c>
      <c r="AJ252" s="7"/>
      <c r="AK252" s="15"/>
      <c r="AL252" s="7"/>
      <c r="AM252" s="49"/>
      <c r="AN252" s="71"/>
      <c r="AO252"/>
      <c r="AP252" s="78" t="s">
        <v>176</v>
      </c>
      <c r="AQ252" s="1"/>
      <c r="AR252" s="1"/>
      <c r="AS252" s="94"/>
      <c r="AT252" s="4"/>
      <c r="AU252" s="93">
        <f>AR252*AS252</f>
        <v>0</v>
      </c>
      <c r="AV252" s="7"/>
      <c r="AW252" s="15"/>
      <c r="AX252" s="7"/>
      <c r="AY252" s="49"/>
      <c r="AZ252" s="71"/>
    </row>
    <row r="253" spans="3:52" s="2" customFormat="1" ht="12.75" x14ac:dyDescent="0.2">
      <c r="C253" s="65" t="str">
        <f>'Begroting Totale Project'!C251</f>
        <v>Activiteit 10.3, inhuur</v>
      </c>
      <c r="D253" s="109">
        <f t="shared" si="28"/>
        <v>0</v>
      </c>
      <c r="F253" s="78" t="s">
        <v>177</v>
      </c>
      <c r="G253" s="1"/>
      <c r="H253" s="1"/>
      <c r="I253" s="94"/>
      <c r="J253" s="4"/>
      <c r="K253" s="93">
        <f>H253*I253</f>
        <v>0</v>
      </c>
      <c r="L253" s="7"/>
      <c r="M253" s="15"/>
      <c r="N253" s="7"/>
      <c r="O253" s="49"/>
      <c r="P253" s="71"/>
      <c r="R253" s="78" t="s">
        <v>177</v>
      </c>
      <c r="S253" s="1"/>
      <c r="T253" s="1"/>
      <c r="U253" s="94"/>
      <c r="V253" s="4"/>
      <c r="W253" s="93">
        <f>T253*U253</f>
        <v>0</v>
      </c>
      <c r="X253" s="7"/>
      <c r="Y253" s="15"/>
      <c r="Z253" s="7"/>
      <c r="AA253" s="49"/>
      <c r="AB253" s="71"/>
      <c r="AD253" s="78" t="s">
        <v>177</v>
      </c>
      <c r="AE253" s="1"/>
      <c r="AF253" s="1"/>
      <c r="AG253" s="94"/>
      <c r="AH253" s="4"/>
      <c r="AI253" s="93">
        <f>AF253*AG253</f>
        <v>0</v>
      </c>
      <c r="AJ253" s="7"/>
      <c r="AK253" s="15"/>
      <c r="AL253" s="7"/>
      <c r="AM253" s="49"/>
      <c r="AN253" s="71"/>
      <c r="AO253"/>
      <c r="AP253" s="78" t="s">
        <v>177</v>
      </c>
      <c r="AQ253" s="1"/>
      <c r="AR253" s="1"/>
      <c r="AS253" s="94"/>
      <c r="AT253" s="4"/>
      <c r="AU253" s="93">
        <f>AR253*AS253</f>
        <v>0</v>
      </c>
      <c r="AV253" s="7"/>
      <c r="AW253" s="15"/>
      <c r="AX253" s="7"/>
      <c r="AY253" s="49"/>
      <c r="AZ253" s="71"/>
    </row>
    <row r="254" spans="3:52" s="2" customFormat="1" ht="12.75" x14ac:dyDescent="0.2">
      <c r="C254" s="65" t="str">
        <f>'Begroting Totale Project'!C252</f>
        <v>Activiteit 10.4, inhuur</v>
      </c>
      <c r="D254" s="109">
        <f t="shared" si="28"/>
        <v>0</v>
      </c>
      <c r="F254" s="78" t="s">
        <v>178</v>
      </c>
      <c r="G254" s="1"/>
      <c r="H254" s="1"/>
      <c r="I254" s="94"/>
      <c r="J254" s="4"/>
      <c r="K254" s="93">
        <f>H254*I254</f>
        <v>0</v>
      </c>
      <c r="L254" s="7"/>
      <c r="M254" s="15"/>
      <c r="N254" s="7"/>
      <c r="O254" s="49"/>
      <c r="P254" s="71"/>
      <c r="R254" s="78" t="s">
        <v>178</v>
      </c>
      <c r="S254" s="1"/>
      <c r="T254" s="1"/>
      <c r="U254" s="94"/>
      <c r="V254" s="4"/>
      <c r="W254" s="93">
        <f>T254*U254</f>
        <v>0</v>
      </c>
      <c r="X254" s="7"/>
      <c r="Y254" s="15"/>
      <c r="Z254" s="7"/>
      <c r="AA254" s="49"/>
      <c r="AB254" s="71"/>
      <c r="AD254" s="78" t="s">
        <v>178</v>
      </c>
      <c r="AE254" s="1"/>
      <c r="AF254" s="1"/>
      <c r="AG254" s="94"/>
      <c r="AH254" s="4"/>
      <c r="AI254" s="93">
        <f>AF254*AG254</f>
        <v>0</v>
      </c>
      <c r="AJ254" s="7"/>
      <c r="AK254" s="15"/>
      <c r="AL254" s="7"/>
      <c r="AM254" s="49"/>
      <c r="AN254" s="71"/>
      <c r="AO254"/>
      <c r="AP254" s="78" t="s">
        <v>178</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ht="12.75"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ht="12.75"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ht="12.75" x14ac:dyDescent="0.2">
      <c r="C258" s="65" t="str">
        <f>'Begroting Totale Project'!C256</f>
        <v>Activiteit 10.1, kosten</v>
      </c>
      <c r="D258" s="109">
        <f>K258+W258+AI258+AU258</f>
        <v>0</v>
      </c>
      <c r="F258" s="140" t="s">
        <v>222</v>
      </c>
      <c r="G258" s="1"/>
      <c r="H258" s="12"/>
      <c r="I258" s="13"/>
      <c r="J258" s="14"/>
      <c r="K258" s="93">
        <f>H258*I258</f>
        <v>0</v>
      </c>
      <c r="L258" s="7"/>
      <c r="M258" s="15"/>
      <c r="N258" s="7"/>
      <c r="O258" s="49"/>
      <c r="P258" s="71"/>
      <c r="R258" s="140" t="s">
        <v>222</v>
      </c>
      <c r="S258" s="1"/>
      <c r="T258" s="12"/>
      <c r="U258" s="13"/>
      <c r="V258" s="14"/>
      <c r="W258" s="93">
        <f>T258*U258</f>
        <v>0</v>
      </c>
      <c r="X258" s="7"/>
      <c r="Y258" s="15"/>
      <c r="Z258" s="7"/>
      <c r="AA258" s="49"/>
      <c r="AB258" s="71"/>
      <c r="AD258" s="140" t="s">
        <v>222</v>
      </c>
      <c r="AE258" s="1"/>
      <c r="AF258" s="12"/>
      <c r="AG258" s="13"/>
      <c r="AH258" s="14"/>
      <c r="AI258" s="93">
        <f>AF258*AG258</f>
        <v>0</v>
      </c>
      <c r="AJ258" s="7"/>
      <c r="AK258" s="15"/>
      <c r="AL258" s="7"/>
      <c r="AM258" s="49"/>
      <c r="AN258" s="71"/>
      <c r="AO258"/>
      <c r="AP258" s="140" t="s">
        <v>222</v>
      </c>
      <c r="AQ258" s="1"/>
      <c r="AR258" s="12"/>
      <c r="AS258" s="13"/>
      <c r="AT258" s="14"/>
      <c r="AU258" s="93">
        <f>AR258*AS258</f>
        <v>0</v>
      </c>
      <c r="AV258" s="7"/>
      <c r="AW258" s="15"/>
      <c r="AX258" s="7"/>
      <c r="AY258" s="49"/>
      <c r="AZ258" s="71"/>
    </row>
    <row r="259" spans="3:52" s="2" customFormat="1" ht="12.75" x14ac:dyDescent="0.2">
      <c r="C259" s="65" t="str">
        <f>'Begroting Totale Project'!C257</f>
        <v>Activiteit 10.2, kosten</v>
      </c>
      <c r="D259" s="109">
        <f t="shared" ref="D259:D261" si="29">K259+W259+AI259+AU259</f>
        <v>0</v>
      </c>
      <c r="F259" s="140" t="s">
        <v>223</v>
      </c>
      <c r="G259" s="1"/>
      <c r="H259" s="12"/>
      <c r="I259" s="13"/>
      <c r="J259" s="14"/>
      <c r="K259" s="93">
        <f>H259*I259</f>
        <v>0</v>
      </c>
      <c r="L259" s="7"/>
      <c r="M259" s="15"/>
      <c r="N259" s="7"/>
      <c r="O259" s="49"/>
      <c r="P259" s="71"/>
      <c r="R259" s="140" t="s">
        <v>223</v>
      </c>
      <c r="S259" s="1"/>
      <c r="T259" s="12"/>
      <c r="U259" s="13"/>
      <c r="V259" s="14"/>
      <c r="W259" s="93">
        <f>T259*U259</f>
        <v>0</v>
      </c>
      <c r="X259" s="7"/>
      <c r="Y259" s="15"/>
      <c r="Z259" s="7"/>
      <c r="AA259" s="49"/>
      <c r="AB259" s="71"/>
      <c r="AD259" s="140" t="s">
        <v>223</v>
      </c>
      <c r="AE259" s="1"/>
      <c r="AF259" s="12"/>
      <c r="AG259" s="13"/>
      <c r="AH259" s="14"/>
      <c r="AI259" s="93">
        <f>AF259*AG259</f>
        <v>0</v>
      </c>
      <c r="AJ259" s="7"/>
      <c r="AK259" s="15"/>
      <c r="AL259" s="7"/>
      <c r="AM259" s="49"/>
      <c r="AN259" s="71"/>
      <c r="AO259"/>
      <c r="AP259" s="140" t="s">
        <v>223</v>
      </c>
      <c r="AQ259" s="1"/>
      <c r="AR259" s="12"/>
      <c r="AS259" s="13"/>
      <c r="AT259" s="14"/>
      <c r="AU259" s="93">
        <f>AR259*AS259</f>
        <v>0</v>
      </c>
      <c r="AV259" s="7"/>
      <c r="AW259" s="15"/>
      <c r="AX259" s="7"/>
      <c r="AY259" s="49"/>
      <c r="AZ259" s="71"/>
    </row>
    <row r="260" spans="3:52" s="2" customFormat="1" ht="12.75" x14ac:dyDescent="0.2">
      <c r="C260" s="65" t="str">
        <f>'Begroting Totale Project'!C258</f>
        <v>Activiteit 10.3, kosten</v>
      </c>
      <c r="D260" s="109">
        <f t="shared" si="29"/>
        <v>0</v>
      </c>
      <c r="F260" s="140" t="s">
        <v>244</v>
      </c>
      <c r="G260" s="1"/>
      <c r="H260" s="12"/>
      <c r="I260" s="13"/>
      <c r="J260" s="14"/>
      <c r="K260" s="93">
        <f>H260*I260</f>
        <v>0</v>
      </c>
      <c r="L260" s="7"/>
      <c r="M260" s="15"/>
      <c r="N260" s="7"/>
      <c r="O260" s="49"/>
      <c r="P260" s="71"/>
      <c r="R260" s="140" t="s">
        <v>244</v>
      </c>
      <c r="S260" s="1"/>
      <c r="T260" s="12"/>
      <c r="U260" s="13"/>
      <c r="V260" s="14"/>
      <c r="W260" s="93">
        <f>T260*U260</f>
        <v>0</v>
      </c>
      <c r="X260" s="7"/>
      <c r="Y260" s="15"/>
      <c r="Z260" s="7"/>
      <c r="AA260" s="49"/>
      <c r="AB260" s="71"/>
      <c r="AD260" s="140" t="s">
        <v>244</v>
      </c>
      <c r="AE260" s="1"/>
      <c r="AF260" s="12"/>
      <c r="AG260" s="13"/>
      <c r="AH260" s="14"/>
      <c r="AI260" s="93">
        <f>AF260*AG260</f>
        <v>0</v>
      </c>
      <c r="AJ260" s="7"/>
      <c r="AK260" s="15"/>
      <c r="AL260" s="7"/>
      <c r="AM260" s="49"/>
      <c r="AN260" s="71"/>
      <c r="AO260"/>
      <c r="AP260" s="140" t="s">
        <v>244</v>
      </c>
      <c r="AQ260" s="1"/>
      <c r="AR260" s="12"/>
      <c r="AS260" s="13"/>
      <c r="AT260" s="14"/>
      <c r="AU260" s="93">
        <f>AR260*AS260</f>
        <v>0</v>
      </c>
      <c r="AV260" s="7"/>
      <c r="AW260" s="15"/>
      <c r="AX260" s="7"/>
      <c r="AY260" s="49"/>
      <c r="AZ260" s="71"/>
    </row>
    <row r="261" spans="3:52" s="2" customFormat="1" ht="12.75" x14ac:dyDescent="0.2">
      <c r="C261" s="65" t="str">
        <f>'Begroting Totale Project'!C259</f>
        <v>Activiteit 10.4, kosten</v>
      </c>
      <c r="D261" s="109">
        <f t="shared" si="29"/>
        <v>0</v>
      </c>
      <c r="F261" s="140" t="s">
        <v>245</v>
      </c>
      <c r="G261" s="1"/>
      <c r="H261" s="12"/>
      <c r="I261" s="13"/>
      <c r="J261" s="14"/>
      <c r="K261" s="93">
        <f>H261*I261</f>
        <v>0</v>
      </c>
      <c r="L261" s="7"/>
      <c r="M261" s="15"/>
      <c r="N261" s="7"/>
      <c r="O261" s="49"/>
      <c r="P261" s="71"/>
      <c r="R261" s="140" t="s">
        <v>245</v>
      </c>
      <c r="S261" s="1"/>
      <c r="T261" s="12"/>
      <c r="U261" s="13"/>
      <c r="V261" s="14"/>
      <c r="W261" s="93">
        <f>T261*U261</f>
        <v>0</v>
      </c>
      <c r="X261" s="7"/>
      <c r="Y261" s="15"/>
      <c r="Z261" s="7"/>
      <c r="AA261" s="49"/>
      <c r="AB261" s="71"/>
      <c r="AD261" s="140" t="s">
        <v>245</v>
      </c>
      <c r="AE261" s="1"/>
      <c r="AF261" s="12"/>
      <c r="AG261" s="13"/>
      <c r="AH261" s="14"/>
      <c r="AI261" s="93">
        <f>AF261*AG261</f>
        <v>0</v>
      </c>
      <c r="AJ261" s="7"/>
      <c r="AK261" s="15"/>
      <c r="AL261" s="7"/>
      <c r="AM261" s="49"/>
      <c r="AN261" s="71"/>
      <c r="AO261"/>
      <c r="AP261" s="140" t="s">
        <v>245</v>
      </c>
      <c r="AQ261" s="1"/>
      <c r="AR261" s="12"/>
      <c r="AS261" s="13"/>
      <c r="AT261" s="14"/>
      <c r="AU261" s="93">
        <f>AR261*AS261</f>
        <v>0</v>
      </c>
      <c r="AV261" s="7"/>
      <c r="AW261" s="15"/>
      <c r="AX261" s="7"/>
      <c r="AY261" s="49"/>
      <c r="AZ261" s="71"/>
    </row>
    <row r="262" spans="3:52" s="2" customFormat="1" ht="12.75"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ht="12.75"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ht="12.75"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ht="12.75"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ht="12.75"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ht="12.75"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ht="12.75" x14ac:dyDescent="0.2">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309</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ht="12.75"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ht="12.75"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ht="12.75"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ht="12.75"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ht="12.75"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ht="12.75"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ht="12.75"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ht="12.75"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ht="12.75"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ht="12.75"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ht="12.75"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ht="12.75"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ht="12.75" x14ac:dyDescent="0.2"/>
    <row r="416" spans="3:51" ht="12.75" x14ac:dyDescent="0.2"/>
    <row r="417" ht="12.75" x14ac:dyDescent="0.2"/>
  </sheetData>
  <mergeCells count="1">
    <mergeCell ref="G6:P6"/>
  </mergeCells>
  <conditionalFormatting sqref="D8:D9">
    <cfRule type="expression" dxfId="2311" priority="89">
      <formula>#REF!=1</formula>
    </cfRule>
  </conditionalFormatting>
  <conditionalFormatting sqref="D34:D35 D60:D61">
    <cfRule type="expression" dxfId="2310" priority="88">
      <formula>#REF!=1</formula>
    </cfRule>
  </conditionalFormatting>
  <conditionalFormatting sqref="D86:D87">
    <cfRule type="expression" dxfId="2309" priority="87">
      <formula>#REF!=1</formula>
    </cfRule>
  </conditionalFormatting>
  <conditionalFormatting sqref="D112:D113">
    <cfRule type="expression" dxfId="2308" priority="85">
      <formula>#REF!=1</formula>
    </cfRule>
  </conditionalFormatting>
  <conditionalFormatting sqref="D138:D139">
    <cfRule type="expression" dxfId="2307" priority="84">
      <formula>#REF!=1</formula>
    </cfRule>
  </conditionalFormatting>
  <conditionalFormatting sqref="D164:D165">
    <cfRule type="expression" dxfId="2306" priority="83">
      <formula>#REF!=1</formula>
    </cfRule>
  </conditionalFormatting>
  <conditionalFormatting sqref="D190:D191">
    <cfRule type="expression" dxfId="2305" priority="82">
      <formula>#REF!=1</formula>
    </cfRule>
  </conditionalFormatting>
  <conditionalFormatting sqref="D216:D217">
    <cfRule type="expression" dxfId="2304" priority="81">
      <formula>#REF!=1</formula>
    </cfRule>
  </conditionalFormatting>
  <conditionalFormatting sqref="D242:D243">
    <cfRule type="expression" dxfId="2303" priority="86">
      <formula>#REF!=1</formula>
    </cfRule>
  </conditionalFormatting>
  <conditionalFormatting sqref="D269">
    <cfRule type="expression" dxfId="2302" priority="309">
      <formula>#REF!=1</formula>
    </cfRule>
  </conditionalFormatting>
  <conditionalFormatting sqref="D277:D278">
    <cfRule type="expression" dxfId="2301" priority="310">
      <formula>#REF!=1</formula>
    </cfRule>
  </conditionalFormatting>
  <conditionalFormatting sqref="D284">
    <cfRule type="expression" dxfId="2300" priority="319">
      <formula>#REF!=1</formula>
    </cfRule>
  </conditionalFormatting>
  <conditionalFormatting sqref="D291:D292">
    <cfRule type="expression" dxfId="2299" priority="317">
      <formula>#REF!=1</formula>
    </cfRule>
    <cfRule type="expression" dxfId="2298" priority="318">
      <formula>#REF!=1</formula>
    </cfRule>
  </conditionalFormatting>
  <conditionalFormatting sqref="D298:D299">
    <cfRule type="expression" dxfId="2297" priority="315">
      <formula>#REF!=1</formula>
    </cfRule>
    <cfRule type="expression" dxfId="2296" priority="316">
      <formula>#REF!=1</formula>
    </cfRule>
  </conditionalFormatting>
  <conditionalFormatting sqref="D306:D307">
    <cfRule type="expression" dxfId="2295" priority="314">
      <formula>#REF!=1</formula>
    </cfRule>
    <cfRule type="expression" dxfId="2294" priority="313">
      <formula>#REF!=1</formula>
    </cfRule>
  </conditionalFormatting>
  <conditionalFormatting sqref="D316:D317">
    <cfRule type="expression" dxfId="2293" priority="311">
      <formula>#REF!=1</formula>
    </cfRule>
    <cfRule type="expression" dxfId="2292" priority="312">
      <formula>#REF!=1</formula>
    </cfRule>
  </conditionalFormatting>
  <conditionalFormatting sqref="G269">
    <cfRule type="expression" dxfId="2291" priority="465">
      <formula>#REF!=1</formula>
    </cfRule>
  </conditionalFormatting>
  <conditionalFormatting sqref="G8:I9">
    <cfRule type="expression" dxfId="2290" priority="202">
      <formula>#REF!=1</formula>
    </cfRule>
  </conditionalFormatting>
  <conditionalFormatting sqref="G16:I16">
    <cfRule type="expression" dxfId="2289" priority="80">
      <formula>#REF!=1</formula>
    </cfRule>
  </conditionalFormatting>
  <conditionalFormatting sqref="G34:I35">
    <cfRule type="expression" dxfId="2288" priority="79">
      <formula>#REF!=1</formula>
    </cfRule>
  </conditionalFormatting>
  <conditionalFormatting sqref="G42:I42">
    <cfRule type="expression" dxfId="2287" priority="78">
      <formula>#REF!=1</formula>
    </cfRule>
  </conditionalFormatting>
  <conditionalFormatting sqref="G49:I49">
    <cfRule type="expression" dxfId="2286" priority="77">
      <formula>#REF!=1</formula>
    </cfRule>
  </conditionalFormatting>
  <conditionalFormatting sqref="G60:I61">
    <cfRule type="expression" dxfId="2285" priority="200">
      <formula>#REF!=1</formula>
    </cfRule>
  </conditionalFormatting>
  <conditionalFormatting sqref="G68:I68">
    <cfRule type="expression" dxfId="2284" priority="76">
      <formula>#REF!=1</formula>
    </cfRule>
  </conditionalFormatting>
  <conditionalFormatting sqref="G86:I87">
    <cfRule type="expression" dxfId="2283" priority="193">
      <formula>#REF!=1</formula>
    </cfRule>
  </conditionalFormatting>
  <conditionalFormatting sqref="G94:I94">
    <cfRule type="expression" dxfId="2282" priority="75">
      <formula>#REF!=1</formula>
    </cfRule>
  </conditionalFormatting>
  <conditionalFormatting sqref="G112:I113">
    <cfRule type="expression" dxfId="2281" priority="185">
      <formula>#REF!=1</formula>
    </cfRule>
  </conditionalFormatting>
  <conditionalFormatting sqref="G120:I120">
    <cfRule type="expression" dxfId="2280" priority="74">
      <formula>#REF!=1</formula>
    </cfRule>
  </conditionalFormatting>
  <conditionalFormatting sqref="G138:I139">
    <cfRule type="expression" dxfId="2279" priority="181">
      <formula>#REF!=1</formula>
    </cfRule>
  </conditionalFormatting>
  <conditionalFormatting sqref="G146:I146">
    <cfRule type="expression" dxfId="2278" priority="73">
      <formula>#REF!=1</formula>
    </cfRule>
  </conditionalFormatting>
  <conditionalFormatting sqref="G164:I165">
    <cfRule type="expression" dxfId="2277" priority="177">
      <formula>#REF!=1</formula>
    </cfRule>
  </conditionalFormatting>
  <conditionalFormatting sqref="G172:I172">
    <cfRule type="expression" dxfId="2276" priority="72">
      <formula>#REF!=1</formula>
    </cfRule>
  </conditionalFormatting>
  <conditionalFormatting sqref="G190:I191">
    <cfRule type="expression" dxfId="2275" priority="173">
      <formula>#REF!=1</formula>
    </cfRule>
  </conditionalFormatting>
  <conditionalFormatting sqref="G198:I198">
    <cfRule type="expression" dxfId="2274" priority="71">
      <formula>#REF!=1</formula>
    </cfRule>
  </conditionalFormatting>
  <conditionalFormatting sqref="G216:I217">
    <cfRule type="expression" dxfId="2273" priority="169">
      <formula>#REF!=1</formula>
    </cfRule>
  </conditionalFormatting>
  <conditionalFormatting sqref="G224:I224">
    <cfRule type="expression" dxfId="2272" priority="70">
      <formula>#REF!=1</formula>
    </cfRule>
  </conditionalFormatting>
  <conditionalFormatting sqref="G242:I243">
    <cfRule type="expression" dxfId="2271" priority="190">
      <formula>#REF!=1</formula>
    </cfRule>
  </conditionalFormatting>
  <conditionalFormatting sqref="G250:I250">
    <cfRule type="expression" dxfId="2270" priority="69">
      <formula>#REF!=1</formula>
    </cfRule>
  </conditionalFormatting>
  <conditionalFormatting sqref="K8:K9">
    <cfRule type="expression" dxfId="2269" priority="201">
      <formula>#REF!=1</formula>
    </cfRule>
  </conditionalFormatting>
  <conditionalFormatting sqref="K34:K35 K60:K61">
    <cfRule type="expression" dxfId="2268" priority="195">
      <formula>#REF!=1</formula>
    </cfRule>
  </conditionalFormatting>
  <conditionalFormatting sqref="K86:K87">
    <cfRule type="expression" dxfId="2267" priority="192">
      <formula>#REF!=1</formula>
    </cfRule>
  </conditionalFormatting>
  <conditionalFormatting sqref="K112:K113">
    <cfRule type="expression" dxfId="2266" priority="184">
      <formula>#REF!=1</formula>
    </cfRule>
  </conditionalFormatting>
  <conditionalFormatting sqref="K138:K139">
    <cfRule type="expression" dxfId="2265" priority="180">
      <formula>#REF!=1</formula>
    </cfRule>
  </conditionalFormatting>
  <conditionalFormatting sqref="K164:K165">
    <cfRule type="expression" dxfId="2264" priority="176">
      <formula>#REF!=1</formula>
    </cfRule>
  </conditionalFormatting>
  <conditionalFormatting sqref="K190:K191">
    <cfRule type="expression" dxfId="2263" priority="172">
      <formula>#REF!=1</formula>
    </cfRule>
  </conditionalFormatting>
  <conditionalFormatting sqref="K216:K217">
    <cfRule type="expression" dxfId="2262" priority="168">
      <formula>#REF!=1</formula>
    </cfRule>
  </conditionalFormatting>
  <conditionalFormatting sqref="K242:K243">
    <cfRule type="expression" dxfId="2261" priority="189">
      <formula>#REF!=1</formula>
    </cfRule>
  </conditionalFormatting>
  <conditionalFormatting sqref="K269">
    <cfRule type="expression" dxfId="2260" priority="464">
      <formula>#REF!=1</formula>
    </cfRule>
  </conditionalFormatting>
  <conditionalFormatting sqref="K291:K292">
    <cfRule type="expression" dxfId="2259" priority="486">
      <formula>#REF!=1</formula>
    </cfRule>
    <cfRule type="expression" dxfId="2258" priority="487">
      <formula>#REF!=1</formula>
    </cfRule>
  </conditionalFormatting>
  <conditionalFormatting sqref="K298:K299">
    <cfRule type="expression" dxfId="2257" priority="484">
      <formula>#REF!=1</formula>
    </cfRule>
    <cfRule type="expression" dxfId="2256" priority="485">
      <formula>#REF!=1</formula>
    </cfRule>
  </conditionalFormatting>
  <conditionalFormatting sqref="K306:K307">
    <cfRule type="expression" dxfId="2255" priority="483">
      <formula>#REF!=1</formula>
    </cfRule>
    <cfRule type="expression" dxfId="2254" priority="482">
      <formula>#REF!=1</formula>
    </cfRule>
  </conditionalFormatting>
  <conditionalFormatting sqref="K316:K317">
    <cfRule type="expression" dxfId="2253" priority="481">
      <formula>#REF!=1</formula>
    </cfRule>
    <cfRule type="expression" dxfId="2252" priority="480">
      <formula>#REF!=1</formula>
    </cfRule>
  </conditionalFormatting>
  <conditionalFormatting sqref="M9">
    <cfRule type="expression" dxfId="2251" priority="196">
      <formula>#REF!=1</formula>
    </cfRule>
  </conditionalFormatting>
  <conditionalFormatting sqref="M34:M35 M60:M61">
    <cfRule type="expression" dxfId="2250" priority="194">
      <formula>#REF!=1</formula>
    </cfRule>
  </conditionalFormatting>
  <conditionalFormatting sqref="M86:M87">
    <cfRule type="expression" dxfId="2249" priority="191">
      <formula>#REF!=1</formula>
    </cfRule>
  </conditionalFormatting>
  <conditionalFormatting sqref="M112:M113">
    <cfRule type="expression" dxfId="2248" priority="183">
      <formula>#REF!=1</formula>
    </cfRule>
  </conditionalFormatting>
  <conditionalFormatting sqref="M138:M139">
    <cfRule type="expression" dxfId="2247" priority="179">
      <formula>#REF!=1</formula>
    </cfRule>
  </conditionalFormatting>
  <conditionalFormatting sqref="M164:M165">
    <cfRule type="expression" dxfId="2246" priority="175">
      <formula>#REF!=1</formula>
    </cfRule>
  </conditionalFormatting>
  <conditionalFormatting sqref="M190:M191">
    <cfRule type="expression" dxfId="2245" priority="171">
      <formula>#REF!=1</formula>
    </cfRule>
  </conditionalFormatting>
  <conditionalFormatting sqref="M216:M217">
    <cfRule type="expression" dxfId="2244" priority="167">
      <formula>#REF!=1</formula>
    </cfRule>
  </conditionalFormatting>
  <conditionalFormatting sqref="M242:M243">
    <cfRule type="expression" dxfId="2243" priority="188">
      <formula>#REF!=1</formula>
    </cfRule>
  </conditionalFormatting>
  <conditionalFormatting sqref="M291:M292">
    <cfRule type="expression" dxfId="2242" priority="474">
      <formula>#REF!=1</formula>
    </cfRule>
    <cfRule type="expression" dxfId="2241" priority="475">
      <formula>#REF!=1</formula>
    </cfRule>
  </conditionalFormatting>
  <conditionalFormatting sqref="M298:M299">
    <cfRule type="expression" dxfId="2240" priority="472">
      <formula>#REF!=1</formula>
    </cfRule>
    <cfRule type="expression" dxfId="2239" priority="473">
      <formula>#REF!=1</formula>
    </cfRule>
  </conditionalFormatting>
  <conditionalFormatting sqref="M306:M307">
    <cfRule type="expression" dxfId="2238" priority="470">
      <formula>#REF!=1</formula>
    </cfRule>
    <cfRule type="expression" dxfId="2237" priority="471">
      <formula>#REF!=1</formula>
    </cfRule>
  </conditionalFormatting>
  <conditionalFormatting sqref="M316:M317">
    <cfRule type="expression" dxfId="2236" priority="469">
      <formula>#REF!=1</formula>
    </cfRule>
    <cfRule type="expression" dxfId="2235" priority="468">
      <formula>#REF!=1</formula>
    </cfRule>
  </conditionalFormatting>
  <conditionalFormatting sqref="O8:O9">
    <cfRule type="expression" dxfId="2234" priority="199">
      <formula>#REF!=1</formula>
    </cfRule>
  </conditionalFormatting>
  <conditionalFormatting sqref="O34:O35">
    <cfRule type="expression" dxfId="2233" priority="198">
      <formula>#REF!=1</formula>
    </cfRule>
  </conditionalFormatting>
  <conditionalFormatting sqref="O60:O61">
    <cfRule type="expression" dxfId="2232" priority="197">
      <formula>#REF!=1</formula>
    </cfRule>
  </conditionalFormatting>
  <conditionalFormatting sqref="O86:O87">
    <cfRule type="expression" dxfId="2231" priority="187">
      <formula>#REF!=1</formula>
    </cfRule>
  </conditionalFormatting>
  <conditionalFormatting sqref="O112:O113">
    <cfRule type="expression" dxfId="2230" priority="182">
      <formula>#REF!=1</formula>
    </cfRule>
  </conditionalFormatting>
  <conditionalFormatting sqref="O138:O139">
    <cfRule type="expression" dxfId="2229" priority="178">
      <formula>#REF!=1</formula>
    </cfRule>
  </conditionalFormatting>
  <conditionalFormatting sqref="O164:O165">
    <cfRule type="expression" dxfId="2228" priority="174">
      <formula>#REF!=1</formula>
    </cfRule>
  </conditionalFormatting>
  <conditionalFormatting sqref="O190:O191">
    <cfRule type="expression" dxfId="2227" priority="170">
      <formula>#REF!=1</formula>
    </cfRule>
  </conditionalFormatting>
  <conditionalFormatting sqref="O216:O217">
    <cfRule type="expression" dxfId="2226" priority="166">
      <formula>#REF!=1</formula>
    </cfRule>
  </conditionalFormatting>
  <conditionalFormatting sqref="O242:O243">
    <cfRule type="expression" dxfId="2225" priority="186">
      <formula>#REF!=1</formula>
    </cfRule>
  </conditionalFormatting>
  <conditionalFormatting sqref="O269">
    <cfRule type="expression" dxfId="2224" priority="463">
      <formula>#REF!=1</formula>
    </cfRule>
  </conditionalFormatting>
  <conditionalFormatting sqref="S269">
    <cfRule type="expression" dxfId="2223" priority="408">
      <formula>#REF!=1</formula>
    </cfRule>
  </conditionalFormatting>
  <conditionalFormatting sqref="S8:U9">
    <cfRule type="expression" dxfId="2222" priority="165">
      <formula>#REF!=1</formula>
    </cfRule>
  </conditionalFormatting>
  <conditionalFormatting sqref="S16:U16">
    <cfRule type="expression" dxfId="2221" priority="59">
      <formula>#REF!=1</formula>
    </cfRule>
  </conditionalFormatting>
  <conditionalFormatting sqref="S34:U35">
    <cfRule type="expression" dxfId="2220" priority="163">
      <formula>#REF!=1</formula>
    </cfRule>
  </conditionalFormatting>
  <conditionalFormatting sqref="S42:U42">
    <cfRule type="expression" dxfId="2219" priority="60">
      <formula>#REF!=1</formula>
    </cfRule>
  </conditionalFormatting>
  <conditionalFormatting sqref="S60:U61">
    <cfRule type="expression" dxfId="2218" priority="162">
      <formula>#REF!=1</formula>
    </cfRule>
  </conditionalFormatting>
  <conditionalFormatting sqref="S68:U68">
    <cfRule type="expression" dxfId="2217" priority="61">
      <formula>#REF!=1</formula>
    </cfRule>
  </conditionalFormatting>
  <conditionalFormatting sqref="S86:U87">
    <cfRule type="expression" dxfId="2216" priority="155">
      <formula>#REF!=1</formula>
    </cfRule>
  </conditionalFormatting>
  <conditionalFormatting sqref="S94:U94">
    <cfRule type="expression" dxfId="2215" priority="62">
      <formula>#REF!=1</formula>
    </cfRule>
  </conditionalFormatting>
  <conditionalFormatting sqref="S112:U113">
    <cfRule type="expression" dxfId="2214" priority="147">
      <formula>#REF!=1</formula>
    </cfRule>
  </conditionalFormatting>
  <conditionalFormatting sqref="S120:U120">
    <cfRule type="expression" dxfId="2213" priority="63">
      <formula>#REF!=1</formula>
    </cfRule>
  </conditionalFormatting>
  <conditionalFormatting sqref="S138:U139">
    <cfRule type="expression" dxfId="2212" priority="143">
      <formula>#REF!=1</formula>
    </cfRule>
  </conditionalFormatting>
  <conditionalFormatting sqref="S146:U146">
    <cfRule type="expression" dxfId="2211" priority="64">
      <formula>#REF!=1</formula>
    </cfRule>
  </conditionalFormatting>
  <conditionalFormatting sqref="S164:U165">
    <cfRule type="expression" dxfId="2210" priority="139">
      <formula>#REF!=1</formula>
    </cfRule>
  </conditionalFormatting>
  <conditionalFormatting sqref="S172:U172">
    <cfRule type="expression" dxfId="2209" priority="65">
      <formula>#REF!=1</formula>
    </cfRule>
  </conditionalFormatting>
  <conditionalFormatting sqref="S190:U191">
    <cfRule type="expression" dxfId="2208" priority="135">
      <formula>#REF!=1</formula>
    </cfRule>
  </conditionalFormatting>
  <conditionalFormatting sqref="S198:U198">
    <cfRule type="expression" dxfId="2207" priority="66">
      <formula>#REF!=1</formula>
    </cfRule>
  </conditionalFormatting>
  <conditionalFormatting sqref="S216:U217">
    <cfRule type="expression" dxfId="2206" priority="131">
      <formula>#REF!=1</formula>
    </cfRule>
  </conditionalFormatting>
  <conditionalFormatting sqref="S224:U224">
    <cfRule type="expression" dxfId="2205" priority="67">
      <formula>#REF!=1</formula>
    </cfRule>
  </conditionalFormatting>
  <conditionalFormatting sqref="S242:U243">
    <cfRule type="expression" dxfId="2204" priority="152">
      <formula>#REF!=1</formula>
    </cfRule>
  </conditionalFormatting>
  <conditionalFormatting sqref="S250:U250">
    <cfRule type="expression" dxfId="2203" priority="68">
      <formula>#REF!=1</formula>
    </cfRule>
  </conditionalFormatting>
  <conditionalFormatting sqref="W8:W9">
    <cfRule type="expression" dxfId="2202" priority="164">
      <formula>#REF!=1</formula>
    </cfRule>
  </conditionalFormatting>
  <conditionalFormatting sqref="W34:W35 W60:W61">
    <cfRule type="expression" dxfId="2201" priority="157">
      <formula>#REF!=1</formula>
    </cfRule>
  </conditionalFormatting>
  <conditionalFormatting sqref="W86:W87">
    <cfRule type="expression" dxfId="2200" priority="154">
      <formula>#REF!=1</formula>
    </cfRule>
  </conditionalFormatting>
  <conditionalFormatting sqref="W112:W113">
    <cfRule type="expression" dxfId="2199" priority="146">
      <formula>#REF!=1</formula>
    </cfRule>
  </conditionalFormatting>
  <conditionalFormatting sqref="W138:W139">
    <cfRule type="expression" dxfId="2198" priority="142">
      <formula>#REF!=1</formula>
    </cfRule>
  </conditionalFormatting>
  <conditionalFormatting sqref="W164:W165">
    <cfRule type="expression" dxfId="2197" priority="138">
      <formula>#REF!=1</formula>
    </cfRule>
  </conditionalFormatting>
  <conditionalFormatting sqref="W190:W191">
    <cfRule type="expression" dxfId="2196" priority="134">
      <formula>#REF!=1</formula>
    </cfRule>
  </conditionalFormatting>
  <conditionalFormatting sqref="W216:W217">
    <cfRule type="expression" dxfId="2195" priority="130">
      <formula>#REF!=1</formula>
    </cfRule>
  </conditionalFormatting>
  <conditionalFormatting sqref="W242:W243">
    <cfRule type="expression" dxfId="2194" priority="151">
      <formula>#REF!=1</formula>
    </cfRule>
  </conditionalFormatting>
  <conditionalFormatting sqref="W269">
    <cfRule type="expression" dxfId="2193" priority="407">
      <formula>#REF!=1</formula>
    </cfRule>
  </conditionalFormatting>
  <conditionalFormatting sqref="W291:W292">
    <cfRule type="expression" dxfId="2192" priority="429">
      <formula>#REF!=1</formula>
    </cfRule>
    <cfRule type="expression" dxfId="2191" priority="430">
      <formula>#REF!=1</formula>
    </cfRule>
  </conditionalFormatting>
  <conditionalFormatting sqref="W298:W299">
    <cfRule type="expression" dxfId="2190" priority="427">
      <formula>#REF!=1</formula>
    </cfRule>
    <cfRule type="expression" dxfId="2189" priority="428">
      <formula>#REF!=1</formula>
    </cfRule>
  </conditionalFormatting>
  <conditionalFormatting sqref="W306:W307">
    <cfRule type="expression" dxfId="2188" priority="425">
      <formula>#REF!=1</formula>
    </cfRule>
    <cfRule type="expression" dxfId="2187" priority="426">
      <formula>#REF!=1</formula>
    </cfRule>
  </conditionalFormatting>
  <conditionalFormatting sqref="W316:W317">
    <cfRule type="expression" dxfId="2186" priority="423">
      <formula>#REF!=1</formula>
    </cfRule>
    <cfRule type="expression" dxfId="2185" priority="424">
      <formula>#REF!=1</formula>
    </cfRule>
  </conditionalFormatting>
  <conditionalFormatting sqref="Y9">
    <cfRule type="expression" dxfId="2184" priority="158">
      <formula>#REF!=1</formula>
    </cfRule>
  </conditionalFormatting>
  <conditionalFormatting sqref="Y34:Y35 Y60:Y61">
    <cfRule type="expression" dxfId="2183" priority="156">
      <formula>#REF!=1</formula>
    </cfRule>
  </conditionalFormatting>
  <conditionalFormatting sqref="Y86:Y87">
    <cfRule type="expression" dxfId="2182" priority="153">
      <formula>#REF!=1</formula>
    </cfRule>
  </conditionalFormatting>
  <conditionalFormatting sqref="Y112:Y113">
    <cfRule type="expression" dxfId="2181" priority="145">
      <formula>#REF!=1</formula>
    </cfRule>
  </conditionalFormatting>
  <conditionalFormatting sqref="Y138:Y139">
    <cfRule type="expression" dxfId="2180" priority="141">
      <formula>#REF!=1</formula>
    </cfRule>
  </conditionalFormatting>
  <conditionalFormatting sqref="Y164:Y165">
    <cfRule type="expression" dxfId="2179" priority="137">
      <formula>#REF!=1</formula>
    </cfRule>
  </conditionalFormatting>
  <conditionalFormatting sqref="Y190:Y191">
    <cfRule type="expression" dxfId="2178" priority="133">
      <formula>#REF!=1</formula>
    </cfRule>
  </conditionalFormatting>
  <conditionalFormatting sqref="Y216:Y217">
    <cfRule type="expression" dxfId="2177" priority="129">
      <formula>#REF!=1</formula>
    </cfRule>
  </conditionalFormatting>
  <conditionalFormatting sqref="Y242:Y243">
    <cfRule type="expression" dxfId="2176" priority="150">
      <formula>#REF!=1</formula>
    </cfRule>
  </conditionalFormatting>
  <conditionalFormatting sqref="Y291:Y292">
    <cfRule type="expression" dxfId="2175" priority="417">
      <formula>#REF!=1</formula>
    </cfRule>
    <cfRule type="expression" dxfId="2174" priority="418">
      <formula>#REF!=1</formula>
    </cfRule>
  </conditionalFormatting>
  <conditionalFormatting sqref="Y298:Y299">
    <cfRule type="expression" dxfId="2173" priority="416">
      <formula>#REF!=1</formula>
    </cfRule>
    <cfRule type="expression" dxfId="2172" priority="415">
      <formula>#REF!=1</formula>
    </cfRule>
  </conditionalFormatting>
  <conditionalFormatting sqref="Y306:Y307">
    <cfRule type="expression" dxfId="2171" priority="414">
      <formula>#REF!=1</formula>
    </cfRule>
    <cfRule type="expression" dxfId="2170" priority="413">
      <formula>#REF!=1</formula>
    </cfRule>
  </conditionalFormatting>
  <conditionalFormatting sqref="Y316:Y317">
    <cfRule type="expression" dxfId="2169" priority="412">
      <formula>#REF!=1</formula>
    </cfRule>
    <cfRule type="expression" dxfId="2168" priority="411">
      <formula>#REF!=1</formula>
    </cfRule>
  </conditionalFormatting>
  <conditionalFormatting sqref="AA8:AA9">
    <cfRule type="expression" dxfId="2167" priority="161">
      <formula>#REF!=1</formula>
    </cfRule>
  </conditionalFormatting>
  <conditionalFormatting sqref="AA34:AA35">
    <cfRule type="expression" dxfId="2166" priority="160">
      <formula>#REF!=1</formula>
    </cfRule>
  </conditionalFormatting>
  <conditionalFormatting sqref="AA60:AA61">
    <cfRule type="expression" dxfId="2165" priority="159">
      <formula>#REF!=1</formula>
    </cfRule>
  </conditionalFormatting>
  <conditionalFormatting sqref="AA86:AA87">
    <cfRule type="expression" dxfId="2164" priority="149">
      <formula>#REF!=1</formula>
    </cfRule>
  </conditionalFormatting>
  <conditionalFormatting sqref="AA112:AA113">
    <cfRule type="expression" dxfId="2163" priority="144">
      <formula>#REF!=1</formula>
    </cfRule>
  </conditionalFormatting>
  <conditionalFormatting sqref="AA138:AA139">
    <cfRule type="expression" dxfId="2162" priority="140">
      <formula>#REF!=1</formula>
    </cfRule>
  </conditionalFormatting>
  <conditionalFormatting sqref="AA164:AA165">
    <cfRule type="expression" dxfId="2161" priority="136">
      <formula>#REF!=1</formula>
    </cfRule>
  </conditionalFormatting>
  <conditionalFormatting sqref="AA190:AA191">
    <cfRule type="expression" dxfId="2160" priority="132">
      <formula>#REF!=1</formula>
    </cfRule>
  </conditionalFormatting>
  <conditionalFormatting sqref="AA216:AA217">
    <cfRule type="expression" dxfId="2159" priority="128">
      <formula>#REF!=1</formula>
    </cfRule>
  </conditionalFormatting>
  <conditionalFormatting sqref="AA242:AA243">
    <cfRule type="expression" dxfId="2158" priority="148">
      <formula>#REF!=1</formula>
    </cfRule>
  </conditionalFormatting>
  <conditionalFormatting sqref="AA269">
    <cfRule type="expression" dxfId="2157" priority="406">
      <formula>#REF!=1</formula>
    </cfRule>
  </conditionalFormatting>
  <conditionalFormatting sqref="AE269">
    <cfRule type="expression" dxfId="2156" priority="351">
      <formula>#REF!=1</formula>
    </cfRule>
  </conditionalFormatting>
  <conditionalFormatting sqref="AE8:AG9">
    <cfRule type="expression" dxfId="2155" priority="127">
      <formula>#REF!=1</formula>
    </cfRule>
  </conditionalFormatting>
  <conditionalFormatting sqref="AE16:AG16">
    <cfRule type="expression" dxfId="2154" priority="58">
      <formula>#REF!=1</formula>
    </cfRule>
  </conditionalFormatting>
  <conditionalFormatting sqref="AE34:AG35">
    <cfRule type="expression" dxfId="2153" priority="125">
      <formula>#REF!=1</formula>
    </cfRule>
  </conditionalFormatting>
  <conditionalFormatting sqref="AE42:AG42">
    <cfRule type="expression" dxfId="2152" priority="57">
      <formula>#REF!=1</formula>
    </cfRule>
  </conditionalFormatting>
  <conditionalFormatting sqref="AE60:AG61">
    <cfRule type="expression" dxfId="2151" priority="124">
      <formula>#REF!=1</formula>
    </cfRule>
  </conditionalFormatting>
  <conditionalFormatting sqref="AE68:AG68">
    <cfRule type="expression" dxfId="2150" priority="56">
      <formula>#REF!=1</formula>
    </cfRule>
  </conditionalFormatting>
  <conditionalFormatting sqref="AE86:AG87">
    <cfRule type="expression" dxfId="2149" priority="117">
      <formula>#REF!=1</formula>
    </cfRule>
  </conditionalFormatting>
  <conditionalFormatting sqref="AE94:AG94">
    <cfRule type="expression" dxfId="2148" priority="55">
      <formula>#REF!=1</formula>
    </cfRule>
  </conditionalFormatting>
  <conditionalFormatting sqref="AE112:AG113">
    <cfRule type="expression" dxfId="2147" priority="109">
      <formula>#REF!=1</formula>
    </cfRule>
  </conditionalFormatting>
  <conditionalFormatting sqref="AE120:AG120">
    <cfRule type="expression" dxfId="2146" priority="54">
      <formula>#REF!=1</formula>
    </cfRule>
  </conditionalFormatting>
  <conditionalFormatting sqref="AE138:AG139">
    <cfRule type="expression" dxfId="2145" priority="105">
      <formula>#REF!=1</formula>
    </cfRule>
  </conditionalFormatting>
  <conditionalFormatting sqref="AE146:AG146">
    <cfRule type="expression" dxfId="2144" priority="53">
      <formula>#REF!=1</formula>
    </cfRule>
  </conditionalFormatting>
  <conditionalFormatting sqref="AE164:AG165">
    <cfRule type="expression" dxfId="2143" priority="101">
      <formula>#REF!=1</formula>
    </cfRule>
  </conditionalFormatting>
  <conditionalFormatting sqref="AE172:AG172">
    <cfRule type="expression" dxfId="2142" priority="52">
      <formula>#REF!=1</formula>
    </cfRule>
  </conditionalFormatting>
  <conditionalFormatting sqref="AE190:AG191">
    <cfRule type="expression" dxfId="2141" priority="97">
      <formula>#REF!=1</formula>
    </cfRule>
  </conditionalFormatting>
  <conditionalFormatting sqref="AE198:AG198">
    <cfRule type="expression" dxfId="2140" priority="51">
      <formula>#REF!=1</formula>
    </cfRule>
  </conditionalFormatting>
  <conditionalFormatting sqref="AE216:AG217">
    <cfRule type="expression" dxfId="2139" priority="93">
      <formula>#REF!=1</formula>
    </cfRule>
  </conditionalFormatting>
  <conditionalFormatting sqref="AE224:AG224">
    <cfRule type="expression" dxfId="2138" priority="50">
      <formula>#REF!=1</formula>
    </cfRule>
  </conditionalFormatting>
  <conditionalFormatting sqref="AE242:AG243">
    <cfRule type="expression" dxfId="2137" priority="114">
      <formula>#REF!=1</formula>
    </cfRule>
  </conditionalFormatting>
  <conditionalFormatting sqref="AE250:AG250">
    <cfRule type="expression" dxfId="2136" priority="49">
      <formula>#REF!=1</formula>
    </cfRule>
  </conditionalFormatting>
  <conditionalFormatting sqref="AI8:AI9">
    <cfRule type="expression" dxfId="2135" priority="126">
      <formula>#REF!=1</formula>
    </cfRule>
  </conditionalFormatting>
  <conditionalFormatting sqref="AI34:AI35 AI60:AI61">
    <cfRule type="expression" dxfId="2134" priority="119">
      <formula>#REF!=1</formula>
    </cfRule>
  </conditionalFormatting>
  <conditionalFormatting sqref="AI86:AI87">
    <cfRule type="expression" dxfId="2133" priority="116">
      <formula>#REF!=1</formula>
    </cfRule>
  </conditionalFormatting>
  <conditionalFormatting sqref="AI112:AI113">
    <cfRule type="expression" dxfId="2132" priority="108">
      <formula>#REF!=1</formula>
    </cfRule>
  </conditionalFormatting>
  <conditionalFormatting sqref="AI138:AI139">
    <cfRule type="expression" dxfId="2131" priority="104">
      <formula>#REF!=1</formula>
    </cfRule>
  </conditionalFormatting>
  <conditionalFormatting sqref="AI164:AI165">
    <cfRule type="expression" dxfId="2130" priority="100">
      <formula>#REF!=1</formula>
    </cfRule>
  </conditionalFormatting>
  <conditionalFormatting sqref="AI190:AI191">
    <cfRule type="expression" dxfId="2129" priority="96">
      <formula>#REF!=1</formula>
    </cfRule>
  </conditionalFormatting>
  <conditionalFormatting sqref="AI216:AI217">
    <cfRule type="expression" dxfId="2128" priority="92">
      <formula>#REF!=1</formula>
    </cfRule>
  </conditionalFormatting>
  <conditionalFormatting sqref="AI242:AI243">
    <cfRule type="expression" dxfId="2127" priority="113">
      <formula>#REF!=1</formula>
    </cfRule>
  </conditionalFormatting>
  <conditionalFormatting sqref="AI269">
    <cfRule type="expression" dxfId="2126" priority="350">
      <formula>#REF!=1</formula>
    </cfRule>
  </conditionalFormatting>
  <conditionalFormatting sqref="AI291:AI292">
    <cfRule type="expression" dxfId="2125" priority="373">
      <formula>#REF!=1</formula>
    </cfRule>
    <cfRule type="expression" dxfId="2124" priority="372">
      <formula>#REF!=1</formula>
    </cfRule>
  </conditionalFormatting>
  <conditionalFormatting sqref="AI298:AI299">
    <cfRule type="expression" dxfId="2123" priority="371">
      <formula>#REF!=1</formula>
    </cfRule>
    <cfRule type="expression" dxfId="2122" priority="370">
      <formula>#REF!=1</formula>
    </cfRule>
  </conditionalFormatting>
  <conditionalFormatting sqref="AI306:AI307">
    <cfRule type="expression" dxfId="2121" priority="369">
      <formula>#REF!=1</formula>
    </cfRule>
    <cfRule type="expression" dxfId="2120" priority="368">
      <formula>#REF!=1</formula>
    </cfRule>
  </conditionalFormatting>
  <conditionalFormatting sqref="AI316:AI317">
    <cfRule type="expression" dxfId="2119" priority="367">
      <formula>#REF!=1</formula>
    </cfRule>
    <cfRule type="expression" dxfId="2118" priority="366">
      <formula>#REF!=1</formula>
    </cfRule>
  </conditionalFormatting>
  <conditionalFormatting sqref="AK9">
    <cfRule type="expression" dxfId="2117" priority="120">
      <formula>#REF!=1</formula>
    </cfRule>
  </conditionalFormatting>
  <conditionalFormatting sqref="AK34:AK35 AK60:AK61">
    <cfRule type="expression" dxfId="2116" priority="118">
      <formula>#REF!=1</formula>
    </cfRule>
  </conditionalFormatting>
  <conditionalFormatting sqref="AK86:AK87">
    <cfRule type="expression" dxfId="2115" priority="115">
      <formula>#REF!=1</formula>
    </cfRule>
  </conditionalFormatting>
  <conditionalFormatting sqref="AK112:AK113">
    <cfRule type="expression" dxfId="2114" priority="107">
      <formula>#REF!=1</formula>
    </cfRule>
  </conditionalFormatting>
  <conditionalFormatting sqref="AK138:AK139">
    <cfRule type="expression" dxfId="2113" priority="103">
      <formula>#REF!=1</formula>
    </cfRule>
  </conditionalFormatting>
  <conditionalFormatting sqref="AK164:AK165">
    <cfRule type="expression" dxfId="2112" priority="99">
      <formula>#REF!=1</formula>
    </cfRule>
  </conditionalFormatting>
  <conditionalFormatting sqref="AK190:AK191">
    <cfRule type="expression" dxfId="2111" priority="95">
      <formula>#REF!=1</formula>
    </cfRule>
  </conditionalFormatting>
  <conditionalFormatting sqref="AK216:AK217">
    <cfRule type="expression" dxfId="2110" priority="91">
      <formula>#REF!=1</formula>
    </cfRule>
  </conditionalFormatting>
  <conditionalFormatting sqref="AK242:AK243">
    <cfRule type="expression" dxfId="2109" priority="112">
      <formula>#REF!=1</formula>
    </cfRule>
  </conditionalFormatting>
  <conditionalFormatting sqref="AK291:AK292">
    <cfRule type="expression" dxfId="2108" priority="361">
      <formula>#REF!=1</formula>
    </cfRule>
    <cfRule type="expression" dxfId="2107" priority="360">
      <formula>#REF!=1</formula>
    </cfRule>
  </conditionalFormatting>
  <conditionalFormatting sqref="AK298:AK299">
    <cfRule type="expression" dxfId="2106" priority="358">
      <formula>#REF!=1</formula>
    </cfRule>
    <cfRule type="expression" dxfId="2105" priority="359">
      <formula>#REF!=1</formula>
    </cfRule>
  </conditionalFormatting>
  <conditionalFormatting sqref="AK306:AK307">
    <cfRule type="expression" dxfId="2104" priority="357">
      <formula>#REF!=1</formula>
    </cfRule>
    <cfRule type="expression" dxfId="2103" priority="356">
      <formula>#REF!=1</formula>
    </cfRule>
  </conditionalFormatting>
  <conditionalFormatting sqref="AK316:AK317">
    <cfRule type="expression" dxfId="2102" priority="354">
      <formula>#REF!=1</formula>
    </cfRule>
    <cfRule type="expression" dxfId="2101" priority="355">
      <formula>#REF!=1</formula>
    </cfRule>
  </conditionalFormatting>
  <conditionalFormatting sqref="AM8:AM9">
    <cfRule type="expression" dxfId="2100" priority="123">
      <formula>#REF!=1</formula>
    </cfRule>
  </conditionalFormatting>
  <conditionalFormatting sqref="AM34:AM35">
    <cfRule type="expression" dxfId="2099" priority="122">
      <formula>#REF!=1</formula>
    </cfRule>
  </conditionalFormatting>
  <conditionalFormatting sqref="AM60:AM61">
    <cfRule type="expression" dxfId="2098" priority="121">
      <formula>#REF!=1</formula>
    </cfRule>
  </conditionalFormatting>
  <conditionalFormatting sqref="AM86:AM87">
    <cfRule type="expression" dxfId="2097" priority="111">
      <formula>#REF!=1</formula>
    </cfRule>
  </conditionalFormatting>
  <conditionalFormatting sqref="AM112:AM113">
    <cfRule type="expression" dxfId="2096" priority="106">
      <formula>#REF!=1</formula>
    </cfRule>
  </conditionalFormatting>
  <conditionalFormatting sqref="AM138:AM139">
    <cfRule type="expression" dxfId="2095" priority="102">
      <formula>#REF!=1</formula>
    </cfRule>
  </conditionalFormatting>
  <conditionalFormatting sqref="AM164:AM165">
    <cfRule type="expression" dxfId="2094" priority="98">
      <formula>#REF!=1</formula>
    </cfRule>
  </conditionalFormatting>
  <conditionalFormatting sqref="AM190:AM191">
    <cfRule type="expression" dxfId="2093" priority="94">
      <formula>#REF!=1</formula>
    </cfRule>
  </conditionalFormatting>
  <conditionalFormatting sqref="AM216:AM217">
    <cfRule type="expression" dxfId="2092" priority="90">
      <formula>#REF!=1</formula>
    </cfRule>
  </conditionalFormatting>
  <conditionalFormatting sqref="AM242:AM243">
    <cfRule type="expression" dxfId="2091" priority="110">
      <formula>#REF!=1</formula>
    </cfRule>
  </conditionalFormatting>
  <conditionalFormatting sqref="AM269">
    <cfRule type="expression" dxfId="2090" priority="349">
      <formula>#REF!=1</formula>
    </cfRule>
  </conditionalFormatting>
  <conditionalFormatting sqref="AQ269">
    <cfRule type="expression" dxfId="2089" priority="243">
      <formula>#REF!=1</formula>
    </cfRule>
  </conditionalFormatting>
  <conditionalFormatting sqref="AQ8:AS9">
    <cfRule type="expression" dxfId="2088" priority="48">
      <formula>#REF!=1</formula>
    </cfRule>
  </conditionalFormatting>
  <conditionalFormatting sqref="AQ16:AS16">
    <cfRule type="expression" dxfId="2087" priority="10">
      <formula>#REF!=1</formula>
    </cfRule>
  </conditionalFormatting>
  <conditionalFormatting sqref="AQ34:AS35">
    <cfRule type="expression" dxfId="2086" priority="46">
      <formula>#REF!=1</formula>
    </cfRule>
  </conditionalFormatting>
  <conditionalFormatting sqref="AQ42:AS42">
    <cfRule type="expression" dxfId="2085" priority="9">
      <formula>#REF!=1</formula>
    </cfRule>
  </conditionalFormatting>
  <conditionalFormatting sqref="AQ60:AS61">
    <cfRule type="expression" dxfId="2084" priority="45">
      <formula>#REF!=1</formula>
    </cfRule>
  </conditionalFormatting>
  <conditionalFormatting sqref="AQ68:AS68">
    <cfRule type="expression" dxfId="2083" priority="8">
      <formula>#REF!=1</formula>
    </cfRule>
  </conditionalFormatting>
  <conditionalFormatting sqref="AQ86:AS87">
    <cfRule type="expression" dxfId="2082" priority="38">
      <formula>#REF!=1</formula>
    </cfRule>
  </conditionalFormatting>
  <conditionalFormatting sqref="AQ94:AS94">
    <cfRule type="expression" dxfId="2081" priority="7">
      <formula>#REF!=1</formula>
    </cfRule>
  </conditionalFormatting>
  <conditionalFormatting sqref="AQ112:AS113">
    <cfRule type="expression" dxfId="2080" priority="30">
      <formula>#REF!=1</formula>
    </cfRule>
  </conditionalFormatting>
  <conditionalFormatting sqref="AQ120:AS120">
    <cfRule type="expression" dxfId="2079" priority="6">
      <formula>#REF!=1</formula>
    </cfRule>
  </conditionalFormatting>
  <conditionalFormatting sqref="AQ138:AS139">
    <cfRule type="expression" dxfId="2078" priority="26">
      <formula>#REF!=1</formula>
    </cfRule>
  </conditionalFormatting>
  <conditionalFormatting sqref="AQ146:AS146">
    <cfRule type="expression" dxfId="2077" priority="5">
      <formula>#REF!=1</formula>
    </cfRule>
  </conditionalFormatting>
  <conditionalFormatting sqref="AQ164:AS165">
    <cfRule type="expression" dxfId="2076" priority="22">
      <formula>#REF!=1</formula>
    </cfRule>
  </conditionalFormatting>
  <conditionalFormatting sqref="AQ172:AS172">
    <cfRule type="expression" dxfId="2075" priority="4">
      <formula>#REF!=1</formula>
    </cfRule>
  </conditionalFormatting>
  <conditionalFormatting sqref="AQ190:AS191">
    <cfRule type="expression" dxfId="2074" priority="18">
      <formula>#REF!=1</formula>
    </cfRule>
  </conditionalFormatting>
  <conditionalFormatting sqref="AQ198:AS198">
    <cfRule type="expression" dxfId="2073" priority="3">
      <formula>#REF!=1</formula>
    </cfRule>
  </conditionalFormatting>
  <conditionalFormatting sqref="AQ216:AS217">
    <cfRule type="expression" dxfId="2072" priority="14">
      <formula>#REF!=1</formula>
    </cfRule>
  </conditionalFormatting>
  <conditionalFormatting sqref="AQ224:AS224">
    <cfRule type="expression" dxfId="2071" priority="2">
      <formula>#REF!=1</formula>
    </cfRule>
  </conditionalFormatting>
  <conditionalFormatting sqref="AQ242:AS243">
    <cfRule type="expression" dxfId="2070" priority="35">
      <formula>#REF!=1</formula>
    </cfRule>
  </conditionalFormatting>
  <conditionalFormatting sqref="AQ250:AS250">
    <cfRule type="expression" dxfId="2069" priority="1">
      <formula>#REF!=1</formula>
    </cfRule>
  </conditionalFormatting>
  <conditionalFormatting sqref="AU8:AU9">
    <cfRule type="expression" dxfId="2068" priority="47">
      <formula>#REF!=1</formula>
    </cfRule>
  </conditionalFormatting>
  <conditionalFormatting sqref="AU34:AU35 AU60:AU61">
    <cfRule type="expression" dxfId="2067" priority="40">
      <formula>#REF!=1</formula>
    </cfRule>
  </conditionalFormatting>
  <conditionalFormatting sqref="AU86:AU87">
    <cfRule type="expression" dxfId="2066" priority="37">
      <formula>#REF!=1</formula>
    </cfRule>
  </conditionalFormatting>
  <conditionalFormatting sqref="AU112:AU113">
    <cfRule type="expression" dxfId="2065" priority="29">
      <formula>#REF!=1</formula>
    </cfRule>
  </conditionalFormatting>
  <conditionalFormatting sqref="AU138:AU139">
    <cfRule type="expression" dxfId="2064" priority="25">
      <formula>#REF!=1</formula>
    </cfRule>
  </conditionalFormatting>
  <conditionalFormatting sqref="AU164:AU165">
    <cfRule type="expression" dxfId="2063" priority="21">
      <formula>#REF!=1</formula>
    </cfRule>
  </conditionalFormatting>
  <conditionalFormatting sqref="AU190:AU191">
    <cfRule type="expression" dxfId="2062" priority="17">
      <formula>#REF!=1</formula>
    </cfRule>
  </conditionalFormatting>
  <conditionalFormatting sqref="AU216:AU217">
    <cfRule type="expression" dxfId="2061" priority="13">
      <formula>#REF!=1</formula>
    </cfRule>
  </conditionalFormatting>
  <conditionalFormatting sqref="AU242:AU243">
    <cfRule type="expression" dxfId="2060" priority="34">
      <formula>#REF!=1</formula>
    </cfRule>
  </conditionalFormatting>
  <conditionalFormatting sqref="AU269">
    <cfRule type="expression" dxfId="2059" priority="242">
      <formula>#REF!=1</formula>
    </cfRule>
  </conditionalFormatting>
  <conditionalFormatting sqref="AU291:AU292">
    <cfRule type="expression" dxfId="2058" priority="265">
      <formula>#REF!=1</formula>
    </cfRule>
    <cfRule type="expression" dxfId="2057" priority="264">
      <formula>#REF!=1</formula>
    </cfRule>
  </conditionalFormatting>
  <conditionalFormatting sqref="AU298:AU299">
    <cfRule type="expression" dxfId="2056" priority="262">
      <formula>#REF!=1</formula>
    </cfRule>
    <cfRule type="expression" dxfId="2055" priority="263">
      <formula>#REF!=1</formula>
    </cfRule>
  </conditionalFormatting>
  <conditionalFormatting sqref="AU306:AU307">
    <cfRule type="expression" dxfId="2054" priority="260">
      <formula>#REF!=1</formula>
    </cfRule>
    <cfRule type="expression" dxfId="2053" priority="261">
      <formula>#REF!=1</formula>
    </cfRule>
  </conditionalFormatting>
  <conditionalFormatting sqref="AU316:AU317">
    <cfRule type="expression" dxfId="2052" priority="259">
      <formula>#REF!=1</formula>
    </cfRule>
    <cfRule type="expression" dxfId="2051" priority="258">
      <formula>#REF!=1</formula>
    </cfRule>
  </conditionalFormatting>
  <conditionalFormatting sqref="AW9">
    <cfRule type="expression" dxfId="2050" priority="41">
      <formula>#REF!=1</formula>
    </cfRule>
  </conditionalFormatting>
  <conditionalFormatting sqref="AW34:AW35 AW60:AW61">
    <cfRule type="expression" dxfId="2049" priority="39">
      <formula>#REF!=1</formula>
    </cfRule>
  </conditionalFormatting>
  <conditionalFormatting sqref="AW86:AW87">
    <cfRule type="expression" dxfId="2048" priority="36">
      <formula>#REF!=1</formula>
    </cfRule>
  </conditionalFormatting>
  <conditionalFormatting sqref="AW112:AW113">
    <cfRule type="expression" dxfId="2047" priority="28">
      <formula>#REF!=1</formula>
    </cfRule>
  </conditionalFormatting>
  <conditionalFormatting sqref="AW138:AW139">
    <cfRule type="expression" dxfId="2046" priority="24">
      <formula>#REF!=1</formula>
    </cfRule>
  </conditionalFormatting>
  <conditionalFormatting sqref="AW164:AW165">
    <cfRule type="expression" dxfId="2045" priority="20">
      <formula>#REF!=1</formula>
    </cfRule>
  </conditionalFormatting>
  <conditionalFormatting sqref="AW190:AW191">
    <cfRule type="expression" dxfId="2044" priority="16">
      <formula>#REF!=1</formula>
    </cfRule>
  </conditionalFormatting>
  <conditionalFormatting sqref="AW216:AW217">
    <cfRule type="expression" dxfId="2043" priority="12">
      <formula>#REF!=1</formula>
    </cfRule>
  </conditionalFormatting>
  <conditionalFormatting sqref="AW242:AW243">
    <cfRule type="expression" dxfId="2042" priority="33">
      <formula>#REF!=1</formula>
    </cfRule>
  </conditionalFormatting>
  <conditionalFormatting sqref="AW291:AW292">
    <cfRule type="expression" dxfId="2041" priority="253">
      <formula>#REF!=1</formula>
    </cfRule>
    <cfRule type="expression" dxfId="2040" priority="252">
      <formula>#REF!=1</formula>
    </cfRule>
  </conditionalFormatting>
  <conditionalFormatting sqref="AW298:AW299">
    <cfRule type="expression" dxfId="2039" priority="251">
      <formula>#REF!=1</formula>
    </cfRule>
    <cfRule type="expression" dxfId="2038" priority="250">
      <formula>#REF!=1</formula>
    </cfRule>
  </conditionalFormatting>
  <conditionalFormatting sqref="AW306:AW307">
    <cfRule type="expression" dxfId="2037" priority="249">
      <formula>#REF!=1</formula>
    </cfRule>
    <cfRule type="expression" dxfId="2036" priority="248">
      <formula>#REF!=1</formula>
    </cfRule>
  </conditionalFormatting>
  <conditionalFormatting sqref="AW316:AW317">
    <cfRule type="expression" dxfId="2035" priority="247">
      <formula>#REF!=1</formula>
    </cfRule>
    <cfRule type="expression" dxfId="2034" priority="246">
      <formula>#REF!=1</formula>
    </cfRule>
  </conditionalFormatting>
  <conditionalFormatting sqref="AY8:AY9">
    <cfRule type="expression" dxfId="2033" priority="44">
      <formula>#REF!=1</formula>
    </cfRule>
  </conditionalFormatting>
  <conditionalFormatting sqref="AY34:AY35">
    <cfRule type="expression" dxfId="2032" priority="43">
      <formula>#REF!=1</formula>
    </cfRule>
  </conditionalFormatting>
  <conditionalFormatting sqref="AY60:AY61">
    <cfRule type="expression" dxfId="2031" priority="42">
      <formula>#REF!=1</formula>
    </cfRule>
  </conditionalFormatting>
  <conditionalFormatting sqref="AY86:AY87">
    <cfRule type="expression" dxfId="2030" priority="32">
      <formula>#REF!=1</formula>
    </cfRule>
  </conditionalFormatting>
  <conditionalFormatting sqref="AY112:AY113">
    <cfRule type="expression" dxfId="2029" priority="27">
      <formula>#REF!=1</formula>
    </cfRule>
  </conditionalFormatting>
  <conditionalFormatting sqref="AY138:AY139">
    <cfRule type="expression" dxfId="2028" priority="23">
      <formula>#REF!=1</formula>
    </cfRule>
  </conditionalFormatting>
  <conditionalFormatting sqref="AY164:AY165">
    <cfRule type="expression" dxfId="2027" priority="19">
      <formula>#REF!=1</formula>
    </cfRule>
  </conditionalFormatting>
  <conditionalFormatting sqref="AY190:AY191">
    <cfRule type="expression" dxfId="2026" priority="15">
      <formula>#REF!=1</formula>
    </cfRule>
  </conditionalFormatting>
  <conditionalFormatting sqref="AY216:AY217">
    <cfRule type="expression" dxfId="2025" priority="11">
      <formula>#REF!=1</formula>
    </cfRule>
  </conditionalFormatting>
  <conditionalFormatting sqref="AY242:AY243">
    <cfRule type="expression" dxfId="2024" priority="31">
      <formula>#REF!=1</formula>
    </cfRule>
  </conditionalFormatting>
  <conditionalFormatting sqref="AY269">
    <cfRule type="expression" dxfId="2023" priority="241">
      <formula>#REF!=1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B65E7C-9955-4793-8375-933CD493C79D}">
          <x14:formula1>
            <xm:f>Blad1!$A$2:$A$5</xm:f>
          </x14:formula1>
          <xm:sqref>C4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D8183-37A2-44CF-A1CC-51C2DC9E6308}">
  <sheetPr>
    <tabColor rgb="FF92D050"/>
  </sheetPr>
  <dimension ref="A1:BR417"/>
  <sheetViews>
    <sheetView topLeftCell="B1" zoomScaleNormal="100" workbookViewId="0">
      <selection activeCell="C8" sqref="C8:AZ266"/>
    </sheetView>
  </sheetViews>
  <sheetFormatPr defaultColWidth="9.28515625" defaultRowHeight="0" customHeight="1" zeroHeight="1" x14ac:dyDescent="0.2"/>
  <cols>
    <col min="1" max="1" width="2.28515625" hidden="1" customWidth="1"/>
    <col min="2" max="2" width="0.28515625" customWidth="1"/>
    <col min="3" max="3" width="30.7109375" customWidth="1"/>
    <col min="4" max="4" width="17.7109375" customWidth="1"/>
    <col min="5" max="5" width="7.7109375" customWidth="1"/>
    <col min="6" max="6" width="31.710937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0.5703125"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1.710937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70" s="2" customFormat="1" ht="12.75" x14ac:dyDescent="0.2">
      <c r="B1"/>
      <c r="C1" s="8" t="s">
        <v>385</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70" s="2" customFormat="1" ht="12.75"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70"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70" s="2" customFormat="1" ht="12.75"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70"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70" s="95" customFormat="1" ht="29.65" customHeight="1" x14ac:dyDescent="0.35">
      <c r="A6" s="95">
        <v>1</v>
      </c>
      <c r="B6" s="95">
        <v>1</v>
      </c>
      <c r="C6" s="131" t="s">
        <v>134</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c r="BG6" s="104"/>
      <c r="BH6" s="104"/>
      <c r="BI6" s="104"/>
      <c r="BJ6" s="104"/>
      <c r="BK6" s="104"/>
      <c r="BL6" s="104"/>
      <c r="BM6" s="104"/>
      <c r="BN6" s="104"/>
      <c r="BO6" s="104"/>
      <c r="BP6" s="104"/>
      <c r="BQ6" s="104"/>
      <c r="BR6" s="104"/>
    </row>
    <row r="7" spans="1:70"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c r="BG7" s="2"/>
      <c r="BH7" s="2"/>
      <c r="BI7" s="2"/>
      <c r="BJ7" s="2"/>
      <c r="BK7" s="2"/>
      <c r="BL7" s="2"/>
      <c r="BM7" s="2"/>
      <c r="BN7" s="2"/>
      <c r="BO7" s="2"/>
      <c r="BP7" s="2"/>
      <c r="BQ7" s="2"/>
      <c r="BR7" s="2"/>
    </row>
    <row r="8" spans="1:70" s="2" customFormat="1" ht="15" x14ac:dyDescent="0.25">
      <c r="C8" s="130" t="str">
        <f>'Begroting Totale Project'!C6</f>
        <v xml:space="preserve">Deelproject 1 </v>
      </c>
      <c r="D8" s="107"/>
      <c r="F8" s="76" t="s">
        <v>60</v>
      </c>
      <c r="G8" s="9"/>
      <c r="H8" s="9"/>
      <c r="I8" s="9"/>
      <c r="J8" s="4"/>
      <c r="K8"/>
      <c r="L8"/>
      <c r="M8" s="60"/>
      <c r="N8" s="10"/>
      <c r="O8" s="48"/>
      <c r="P8" s="70"/>
      <c r="R8" s="76" t="s">
        <v>60</v>
      </c>
      <c r="S8" s="9"/>
      <c r="T8" s="9"/>
      <c r="U8" s="9"/>
      <c r="V8" s="4"/>
      <c r="W8"/>
      <c r="X8"/>
      <c r="Y8" s="60"/>
      <c r="Z8" s="10"/>
      <c r="AA8" s="48"/>
      <c r="AB8" s="70"/>
      <c r="AD8" s="76" t="s">
        <v>60</v>
      </c>
      <c r="AE8" s="9"/>
      <c r="AF8" s="9"/>
      <c r="AG8" s="9"/>
      <c r="AH8" s="4"/>
      <c r="AI8"/>
      <c r="AJ8"/>
      <c r="AK8" s="60"/>
      <c r="AL8" s="10"/>
      <c r="AM8" s="48"/>
      <c r="AN8" s="70"/>
      <c r="AO8"/>
      <c r="AP8" s="76" t="s">
        <v>60</v>
      </c>
      <c r="AQ8" s="9"/>
      <c r="AR8" s="9"/>
      <c r="AS8" s="9"/>
      <c r="AT8" s="4"/>
      <c r="AU8"/>
      <c r="AV8"/>
      <c r="AW8" s="60"/>
      <c r="AX8" s="10"/>
      <c r="AY8" s="48"/>
      <c r="AZ8" s="70"/>
    </row>
    <row r="9" spans="1:70" s="2" customFormat="1" ht="12.75"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70" s="2" customFormat="1" ht="12.75" x14ac:dyDescent="0.2">
      <c r="C10" s="65" t="str">
        <f>'Begroting Totale Project'!C8</f>
        <v>Activiteit 1.1, inzet eigen uren</v>
      </c>
      <c r="D10" s="109">
        <f>K10+W10+AI10+AU10</f>
        <v>0</v>
      </c>
      <c r="F10" s="78" t="s">
        <v>61</v>
      </c>
      <c r="G10" s="1"/>
      <c r="H10" s="12"/>
      <c r="I10" s="40"/>
      <c r="J10" s="14"/>
      <c r="K10" s="93">
        <f>H10*I10</f>
        <v>0</v>
      </c>
      <c r="L10" s="7"/>
      <c r="M10" s="15"/>
      <c r="N10" s="7"/>
      <c r="O10" s="49"/>
      <c r="P10" s="71"/>
      <c r="R10" s="78" t="s">
        <v>61</v>
      </c>
      <c r="S10" s="1"/>
      <c r="T10" s="12"/>
      <c r="U10" s="40"/>
      <c r="V10" s="14"/>
      <c r="W10" s="93">
        <f>T10*U10</f>
        <v>0</v>
      </c>
      <c r="X10" s="7"/>
      <c r="Y10" s="15"/>
      <c r="Z10" s="7"/>
      <c r="AA10" s="49"/>
      <c r="AB10" s="71"/>
      <c r="AD10" s="78" t="s">
        <v>61</v>
      </c>
      <c r="AE10" s="1"/>
      <c r="AF10" s="12"/>
      <c r="AG10" s="40"/>
      <c r="AH10" s="14"/>
      <c r="AI10" s="93">
        <f>AF10*AG10</f>
        <v>0</v>
      </c>
      <c r="AJ10" s="7"/>
      <c r="AK10" s="15"/>
      <c r="AL10" s="7"/>
      <c r="AM10" s="49"/>
      <c r="AN10" s="71"/>
      <c r="AO10"/>
      <c r="AP10" s="78" t="s">
        <v>61</v>
      </c>
      <c r="AQ10" s="1"/>
      <c r="AR10" s="12"/>
      <c r="AS10" s="40"/>
      <c r="AT10" s="14"/>
      <c r="AU10" s="93">
        <f>AR10*AS10</f>
        <v>0</v>
      </c>
      <c r="AV10" s="7"/>
      <c r="AW10" s="15"/>
      <c r="AX10" s="7"/>
      <c r="AY10" s="49"/>
      <c r="AZ10" s="71"/>
    </row>
    <row r="11" spans="1:70" s="2" customFormat="1" ht="12.75" x14ac:dyDescent="0.2">
      <c r="C11" s="65" t="str">
        <f>'Begroting Totale Project'!C9</f>
        <v>Activiteit 1.2, inzet eigen uren</v>
      </c>
      <c r="D11" s="109">
        <f t="shared" ref="D11:D13" si="0">K11+W11+AI11+AU11</f>
        <v>0</v>
      </c>
      <c r="F11" s="78" t="s">
        <v>62</v>
      </c>
      <c r="G11" s="1"/>
      <c r="H11" s="12"/>
      <c r="I11" s="40"/>
      <c r="J11" s="14"/>
      <c r="K11" s="93">
        <f>H11*I11</f>
        <v>0</v>
      </c>
      <c r="L11" s="7"/>
      <c r="M11" s="15"/>
      <c r="N11" s="7"/>
      <c r="O11" s="49"/>
      <c r="P11" s="71"/>
      <c r="R11" s="78" t="s">
        <v>62</v>
      </c>
      <c r="S11" s="1"/>
      <c r="T11" s="12"/>
      <c r="U11" s="40"/>
      <c r="V11" s="14"/>
      <c r="W11" s="93">
        <f>T11*U11</f>
        <v>0</v>
      </c>
      <c r="X11" s="7"/>
      <c r="Y11" s="15"/>
      <c r="Z11" s="7"/>
      <c r="AA11" s="49"/>
      <c r="AB11" s="71"/>
      <c r="AD11" s="78" t="s">
        <v>62</v>
      </c>
      <c r="AE11" s="1"/>
      <c r="AF11" s="12"/>
      <c r="AG11" s="40"/>
      <c r="AH11" s="14"/>
      <c r="AI11" s="93">
        <f>AF11*AG11</f>
        <v>0</v>
      </c>
      <c r="AJ11" s="7"/>
      <c r="AK11" s="15"/>
      <c r="AL11" s="7"/>
      <c r="AM11" s="49"/>
      <c r="AN11" s="71"/>
      <c r="AO11"/>
      <c r="AP11" s="78" t="s">
        <v>62</v>
      </c>
      <c r="AQ11" s="1"/>
      <c r="AR11" s="12"/>
      <c r="AS11" s="40"/>
      <c r="AT11" s="14"/>
      <c r="AU11" s="93">
        <f>AR11*AS11</f>
        <v>0</v>
      </c>
      <c r="AV11" s="7"/>
      <c r="AW11" s="15"/>
      <c r="AX11" s="7"/>
      <c r="AY11" s="49"/>
      <c r="AZ11" s="71"/>
    </row>
    <row r="12" spans="1:70" s="2" customFormat="1" ht="12.75" x14ac:dyDescent="0.2">
      <c r="C12" s="65" t="str">
        <f>'Begroting Totale Project'!C10</f>
        <v>Activiteit 1.3, inzet eigen uren</v>
      </c>
      <c r="D12" s="109">
        <f t="shared" si="0"/>
        <v>0</v>
      </c>
      <c r="F12" s="78" t="s">
        <v>63</v>
      </c>
      <c r="G12" s="1"/>
      <c r="H12" s="12"/>
      <c r="I12" s="40"/>
      <c r="J12" s="14"/>
      <c r="K12" s="93">
        <f>H12*I12</f>
        <v>0</v>
      </c>
      <c r="L12" s="7"/>
      <c r="M12" s="15"/>
      <c r="N12" s="7"/>
      <c r="O12" s="49"/>
      <c r="P12" s="71"/>
      <c r="R12" s="78" t="s">
        <v>63</v>
      </c>
      <c r="S12" s="1"/>
      <c r="T12" s="12"/>
      <c r="U12" s="40"/>
      <c r="V12" s="14"/>
      <c r="W12" s="93">
        <f>T12*U12</f>
        <v>0</v>
      </c>
      <c r="X12" s="7"/>
      <c r="Y12" s="15"/>
      <c r="Z12" s="7"/>
      <c r="AA12" s="49"/>
      <c r="AB12" s="71"/>
      <c r="AD12" s="78" t="s">
        <v>63</v>
      </c>
      <c r="AE12" s="1"/>
      <c r="AF12" s="12"/>
      <c r="AG12" s="40"/>
      <c r="AH12" s="14"/>
      <c r="AI12" s="93">
        <f>AF12*AG12</f>
        <v>0</v>
      </c>
      <c r="AJ12" s="7"/>
      <c r="AK12" s="15"/>
      <c r="AL12" s="7"/>
      <c r="AM12" s="49"/>
      <c r="AN12" s="71"/>
      <c r="AO12"/>
      <c r="AP12" s="78" t="s">
        <v>63</v>
      </c>
      <c r="AQ12" s="1"/>
      <c r="AR12" s="12"/>
      <c r="AS12" s="40"/>
      <c r="AT12" s="14"/>
      <c r="AU12" s="93">
        <f>AR12*AS12</f>
        <v>0</v>
      </c>
      <c r="AV12" s="7"/>
      <c r="AW12" s="15"/>
      <c r="AX12" s="7"/>
      <c r="AY12" s="49"/>
      <c r="AZ12" s="71"/>
    </row>
    <row r="13" spans="1:70" s="2" customFormat="1" ht="12.75" x14ac:dyDescent="0.2">
      <c r="C13" s="65" t="str">
        <f>'Begroting Totale Project'!C11</f>
        <v>Activiteit 1.4, inzet eigen uren</v>
      </c>
      <c r="D13" s="109">
        <f t="shared" si="0"/>
        <v>0</v>
      </c>
      <c r="F13" s="78" t="s">
        <v>64</v>
      </c>
      <c r="G13" s="1"/>
      <c r="H13" s="12"/>
      <c r="I13" s="13"/>
      <c r="J13" s="14"/>
      <c r="K13" s="93">
        <f>H13*I13</f>
        <v>0</v>
      </c>
      <c r="L13" s="7"/>
      <c r="M13" s="15"/>
      <c r="N13" s="7"/>
      <c r="O13" s="49"/>
      <c r="P13" s="71"/>
      <c r="R13" s="78" t="s">
        <v>64</v>
      </c>
      <c r="S13" s="1"/>
      <c r="T13" s="12"/>
      <c r="U13" s="13"/>
      <c r="V13" s="14"/>
      <c r="W13" s="93">
        <f>T13*U13</f>
        <v>0</v>
      </c>
      <c r="X13" s="7"/>
      <c r="Y13" s="15"/>
      <c r="Z13" s="7"/>
      <c r="AA13" s="49"/>
      <c r="AB13" s="71"/>
      <c r="AD13" s="78" t="s">
        <v>64</v>
      </c>
      <c r="AE13" s="1"/>
      <c r="AF13" s="12"/>
      <c r="AG13" s="13"/>
      <c r="AH13" s="14"/>
      <c r="AI13" s="93">
        <f>AF13*AG13</f>
        <v>0</v>
      </c>
      <c r="AJ13" s="7"/>
      <c r="AK13" s="15"/>
      <c r="AL13" s="7"/>
      <c r="AM13" s="49"/>
      <c r="AN13" s="71"/>
      <c r="AO13"/>
      <c r="AP13" s="78" t="s">
        <v>64</v>
      </c>
      <c r="AQ13" s="1"/>
      <c r="AR13" s="12"/>
      <c r="AS13" s="13"/>
      <c r="AT13" s="14"/>
      <c r="AU13" s="93">
        <f>AR13*AS13</f>
        <v>0</v>
      </c>
      <c r="AV13" s="7"/>
      <c r="AW13" s="15"/>
      <c r="AX13" s="7"/>
      <c r="AY13" s="49"/>
      <c r="AZ13" s="71"/>
    </row>
    <row r="14" spans="1:70"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70" s="2" customFormat="1" ht="12.75"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70" s="2" customFormat="1" ht="12.75"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ht="12.75" x14ac:dyDescent="0.2">
      <c r="C17" s="65" t="str">
        <f>'Begroting Totale Project'!C15</f>
        <v>Activiteit 1.1, inhuur</v>
      </c>
      <c r="D17" s="109">
        <f>K17+W17+AI17+AU17</f>
        <v>0</v>
      </c>
      <c r="E17" s="121"/>
      <c r="F17" s="140" t="s">
        <v>142</v>
      </c>
      <c r="G17" s="1"/>
      <c r="H17" s="12"/>
      <c r="I17" s="13"/>
      <c r="J17" s="14"/>
      <c r="K17" s="93">
        <f>H17*I17</f>
        <v>0</v>
      </c>
      <c r="L17" s="7"/>
      <c r="M17" s="15"/>
      <c r="N17" s="7"/>
      <c r="O17" s="49"/>
      <c r="P17" s="71"/>
      <c r="R17" s="140" t="s">
        <v>142</v>
      </c>
      <c r="S17" s="1"/>
      <c r="T17" s="12"/>
      <c r="U17" s="13"/>
      <c r="V17" s="14"/>
      <c r="W17" s="93">
        <f>T17*U17</f>
        <v>0</v>
      </c>
      <c r="X17" s="7"/>
      <c r="Y17" s="15"/>
      <c r="Z17" s="7"/>
      <c r="AA17" s="49"/>
      <c r="AB17" s="71"/>
      <c r="AD17" s="140" t="s">
        <v>142</v>
      </c>
      <c r="AE17" s="1"/>
      <c r="AF17" s="12"/>
      <c r="AG17" s="13"/>
      <c r="AH17" s="14"/>
      <c r="AI17" s="93">
        <f>AF17*AG17</f>
        <v>0</v>
      </c>
      <c r="AJ17" s="7"/>
      <c r="AK17" s="15"/>
      <c r="AL17" s="7"/>
      <c r="AM17" s="49"/>
      <c r="AN17" s="71"/>
      <c r="AO17"/>
      <c r="AP17" s="140" t="s">
        <v>142</v>
      </c>
      <c r="AQ17" s="1"/>
      <c r="AR17" s="12"/>
      <c r="AS17" s="13"/>
      <c r="AT17" s="14"/>
      <c r="AU17" s="93">
        <f>AR17*AS17</f>
        <v>0</v>
      </c>
      <c r="AV17" s="7"/>
      <c r="AW17" s="15"/>
      <c r="AX17" s="7"/>
      <c r="AY17" s="49"/>
      <c r="AZ17" s="71"/>
    </row>
    <row r="18" spans="3:52" s="2" customFormat="1" ht="12.75" x14ac:dyDescent="0.2">
      <c r="C18" s="65" t="str">
        <f>'Begroting Totale Project'!C16</f>
        <v>Activiteit 1.2, inhuur</v>
      </c>
      <c r="D18" s="109">
        <f t="shared" ref="D18:D20" si="1">K18+W18+AI18+AU18</f>
        <v>0</v>
      </c>
      <c r="E18" s="121"/>
      <c r="F18" s="140" t="s">
        <v>143</v>
      </c>
      <c r="G18" s="1"/>
      <c r="H18" s="12"/>
      <c r="I18" s="13"/>
      <c r="J18" s="14"/>
      <c r="K18" s="93">
        <f>H18*I18</f>
        <v>0</v>
      </c>
      <c r="L18" s="7"/>
      <c r="M18" s="15"/>
      <c r="N18" s="7"/>
      <c r="O18" s="49"/>
      <c r="P18" s="71"/>
      <c r="R18" s="140" t="s">
        <v>143</v>
      </c>
      <c r="S18" s="1"/>
      <c r="T18" s="12"/>
      <c r="U18" s="13"/>
      <c r="V18" s="14"/>
      <c r="W18" s="93">
        <f>T18*U18</f>
        <v>0</v>
      </c>
      <c r="X18" s="7"/>
      <c r="Y18" s="15"/>
      <c r="Z18" s="7"/>
      <c r="AA18" s="49"/>
      <c r="AB18" s="71"/>
      <c r="AD18" s="140" t="s">
        <v>143</v>
      </c>
      <c r="AE18" s="1"/>
      <c r="AF18" s="12"/>
      <c r="AG18" s="13"/>
      <c r="AH18" s="14"/>
      <c r="AI18" s="93">
        <f>AF18*AG18</f>
        <v>0</v>
      </c>
      <c r="AJ18" s="7"/>
      <c r="AK18" s="15"/>
      <c r="AL18" s="7"/>
      <c r="AM18" s="49"/>
      <c r="AN18" s="71"/>
      <c r="AO18"/>
      <c r="AP18" s="140" t="s">
        <v>143</v>
      </c>
      <c r="AQ18" s="1"/>
      <c r="AR18" s="12"/>
      <c r="AS18" s="13"/>
      <c r="AT18" s="14"/>
      <c r="AU18" s="93">
        <f>AR18*AS18</f>
        <v>0</v>
      </c>
      <c r="AV18" s="7"/>
      <c r="AW18" s="15"/>
      <c r="AX18" s="7"/>
      <c r="AY18" s="49"/>
      <c r="AZ18" s="71"/>
    </row>
    <row r="19" spans="3:52" s="2" customFormat="1" ht="12.75" x14ac:dyDescent="0.2">
      <c r="C19" s="65" t="str">
        <f>'Begroting Totale Project'!C17</f>
        <v>Activiteit 1.3, inhuur</v>
      </c>
      <c r="D19" s="109">
        <f t="shared" si="1"/>
        <v>0</v>
      </c>
      <c r="E19" s="121"/>
      <c r="F19" s="140" t="s">
        <v>144</v>
      </c>
      <c r="G19" s="1"/>
      <c r="H19" s="12"/>
      <c r="I19" s="13"/>
      <c r="J19" s="14"/>
      <c r="K19" s="93">
        <f>H19*I19</f>
        <v>0</v>
      </c>
      <c r="L19" s="7"/>
      <c r="M19" s="15"/>
      <c r="N19" s="7"/>
      <c r="O19" s="49"/>
      <c r="P19" s="71"/>
      <c r="R19" s="140" t="s">
        <v>144</v>
      </c>
      <c r="S19" s="1"/>
      <c r="T19" s="12"/>
      <c r="U19" s="13"/>
      <c r="V19" s="14"/>
      <c r="W19" s="93">
        <f>T19*U19</f>
        <v>0</v>
      </c>
      <c r="X19" s="7"/>
      <c r="Y19" s="15"/>
      <c r="Z19" s="7"/>
      <c r="AA19" s="49"/>
      <c r="AB19" s="71"/>
      <c r="AD19" s="140" t="s">
        <v>144</v>
      </c>
      <c r="AE19" s="1"/>
      <c r="AF19" s="12"/>
      <c r="AG19" s="13"/>
      <c r="AH19" s="14"/>
      <c r="AI19" s="93">
        <f>AF19*AG19</f>
        <v>0</v>
      </c>
      <c r="AJ19" s="7"/>
      <c r="AK19" s="15"/>
      <c r="AL19" s="7"/>
      <c r="AM19" s="49"/>
      <c r="AN19" s="71"/>
      <c r="AO19"/>
      <c r="AP19" s="140" t="s">
        <v>144</v>
      </c>
      <c r="AQ19" s="1"/>
      <c r="AR19" s="12"/>
      <c r="AS19" s="13"/>
      <c r="AT19" s="14"/>
      <c r="AU19" s="93">
        <f>AR19*AS19</f>
        <v>0</v>
      </c>
      <c r="AV19" s="7"/>
      <c r="AW19" s="15"/>
      <c r="AX19" s="7"/>
      <c r="AY19" s="49"/>
      <c r="AZ19" s="71"/>
    </row>
    <row r="20" spans="3:52" s="2" customFormat="1" ht="12.75" x14ac:dyDescent="0.2">
      <c r="C20" s="65" t="str">
        <f>'Begroting Totale Project'!C18</f>
        <v>Activiteit 1.4, inhuur</v>
      </c>
      <c r="D20" s="109">
        <f t="shared" si="1"/>
        <v>0</v>
      </c>
      <c r="E20" s="121"/>
      <c r="F20" s="140" t="s">
        <v>145</v>
      </c>
      <c r="G20" s="1"/>
      <c r="H20" s="12"/>
      <c r="I20" s="13"/>
      <c r="J20" s="14"/>
      <c r="K20" s="93">
        <f>H20*I20</f>
        <v>0</v>
      </c>
      <c r="L20" s="7"/>
      <c r="M20" s="15"/>
      <c r="N20" s="7"/>
      <c r="O20" s="49"/>
      <c r="P20" s="71"/>
      <c r="R20" s="140" t="s">
        <v>145</v>
      </c>
      <c r="S20" s="1"/>
      <c r="T20" s="12"/>
      <c r="U20" s="13"/>
      <c r="V20" s="14"/>
      <c r="W20" s="93">
        <f>T20*U20</f>
        <v>0</v>
      </c>
      <c r="X20" s="7"/>
      <c r="Y20" s="15"/>
      <c r="Z20" s="7"/>
      <c r="AA20" s="49"/>
      <c r="AB20" s="71"/>
      <c r="AD20" s="140" t="s">
        <v>145</v>
      </c>
      <c r="AE20" s="1"/>
      <c r="AF20" s="12"/>
      <c r="AG20" s="13"/>
      <c r="AH20" s="14"/>
      <c r="AI20" s="93">
        <f>AF20*AG20</f>
        <v>0</v>
      </c>
      <c r="AJ20" s="7"/>
      <c r="AK20" s="15"/>
      <c r="AL20" s="7"/>
      <c r="AM20" s="49"/>
      <c r="AN20" s="71"/>
      <c r="AO20"/>
      <c r="AP20" s="140" t="s">
        <v>145</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ht="12.75"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ht="12.75"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ht="12.75" x14ac:dyDescent="0.2">
      <c r="C24" s="65" t="str">
        <f>'Begroting Totale Project'!C22</f>
        <v>Activiteit 1.1, kosten</v>
      </c>
      <c r="D24" s="109">
        <f>K24+W24+AI24+AU24</f>
        <v>0</v>
      </c>
      <c r="F24" s="140" t="s">
        <v>184</v>
      </c>
      <c r="G24" s="1"/>
      <c r="H24" s="12"/>
      <c r="I24" s="13"/>
      <c r="J24" s="14"/>
      <c r="K24" s="93">
        <f>H24*I24</f>
        <v>0</v>
      </c>
      <c r="L24" s="7"/>
      <c r="M24" s="15"/>
      <c r="N24" s="7"/>
      <c r="O24" s="49"/>
      <c r="P24" s="71"/>
      <c r="R24" s="140" t="s">
        <v>184</v>
      </c>
      <c r="S24" s="1"/>
      <c r="T24" s="12"/>
      <c r="U24" s="13"/>
      <c r="V24" s="14"/>
      <c r="W24" s="93">
        <f>T24*U24</f>
        <v>0</v>
      </c>
      <c r="X24" s="7"/>
      <c r="Y24" s="15"/>
      <c r="Z24" s="7"/>
      <c r="AA24" s="49"/>
      <c r="AB24" s="71"/>
      <c r="AD24" s="140" t="s">
        <v>184</v>
      </c>
      <c r="AE24" s="1"/>
      <c r="AF24" s="12"/>
      <c r="AG24" s="13"/>
      <c r="AH24" s="14"/>
      <c r="AI24" s="93">
        <f>AF24*AG24</f>
        <v>0</v>
      </c>
      <c r="AJ24" s="7"/>
      <c r="AK24" s="15"/>
      <c r="AL24" s="7"/>
      <c r="AM24" s="49"/>
      <c r="AN24" s="71"/>
      <c r="AO24"/>
      <c r="AP24" s="140" t="s">
        <v>184</v>
      </c>
      <c r="AQ24" s="1"/>
      <c r="AR24" s="12"/>
      <c r="AS24" s="13"/>
      <c r="AT24" s="14"/>
      <c r="AU24" s="93">
        <f>AR24*AS24</f>
        <v>0</v>
      </c>
      <c r="AV24" s="7"/>
      <c r="AW24" s="15"/>
      <c r="AX24" s="7"/>
      <c r="AY24" s="49"/>
      <c r="AZ24" s="71"/>
    </row>
    <row r="25" spans="3:52" s="2" customFormat="1" ht="12.75" x14ac:dyDescent="0.2">
      <c r="C25" s="65" t="str">
        <f>'Begroting Totale Project'!C23</f>
        <v>Activiteit 1.2, kosten</v>
      </c>
      <c r="D25" s="109">
        <f t="shared" ref="D25:D27" si="2">K25+W25+AI25+AU25</f>
        <v>0</v>
      </c>
      <c r="F25" s="140" t="s">
        <v>185</v>
      </c>
      <c r="G25" s="1"/>
      <c r="H25" s="12"/>
      <c r="I25" s="13"/>
      <c r="J25" s="14"/>
      <c r="K25" s="93">
        <f>H25*I25</f>
        <v>0</v>
      </c>
      <c r="L25" s="7"/>
      <c r="M25" s="15"/>
      <c r="N25" s="7"/>
      <c r="O25" s="49"/>
      <c r="P25" s="71"/>
      <c r="R25" s="140" t="s">
        <v>185</v>
      </c>
      <c r="S25" s="1"/>
      <c r="T25" s="12"/>
      <c r="U25" s="13"/>
      <c r="V25" s="14"/>
      <c r="W25" s="93">
        <f>T25*U25</f>
        <v>0</v>
      </c>
      <c r="X25" s="7"/>
      <c r="Y25" s="15"/>
      <c r="Z25" s="7"/>
      <c r="AA25" s="49"/>
      <c r="AB25" s="71"/>
      <c r="AD25" s="140" t="s">
        <v>185</v>
      </c>
      <c r="AE25" s="1"/>
      <c r="AF25" s="12"/>
      <c r="AG25" s="13"/>
      <c r="AH25" s="14"/>
      <c r="AI25" s="93">
        <f>AF25*AG25</f>
        <v>0</v>
      </c>
      <c r="AJ25" s="7"/>
      <c r="AK25" s="15"/>
      <c r="AL25" s="7"/>
      <c r="AM25" s="49"/>
      <c r="AN25" s="71"/>
      <c r="AO25"/>
      <c r="AP25" s="140" t="s">
        <v>185</v>
      </c>
      <c r="AQ25" s="1"/>
      <c r="AR25" s="12"/>
      <c r="AS25" s="13"/>
      <c r="AT25" s="14"/>
      <c r="AU25" s="93">
        <f>AR25*AS25</f>
        <v>0</v>
      </c>
      <c r="AV25" s="7"/>
      <c r="AW25" s="15"/>
      <c r="AX25" s="7"/>
      <c r="AY25" s="49"/>
      <c r="AZ25" s="71"/>
    </row>
    <row r="26" spans="3:52" s="2" customFormat="1" ht="12.75" x14ac:dyDescent="0.2">
      <c r="C26" s="65" t="str">
        <f>'Begroting Totale Project'!C24</f>
        <v>Activiteit 1.3, kosten</v>
      </c>
      <c r="D26" s="109">
        <f t="shared" si="2"/>
        <v>0</v>
      </c>
      <c r="F26" s="140" t="s">
        <v>226</v>
      </c>
      <c r="G26" s="1"/>
      <c r="H26" s="12"/>
      <c r="I26" s="13"/>
      <c r="J26" s="14"/>
      <c r="K26" s="93">
        <f>H26*I26</f>
        <v>0</v>
      </c>
      <c r="L26" s="7"/>
      <c r="M26" s="15"/>
      <c r="N26" s="7"/>
      <c r="O26" s="49"/>
      <c r="P26" s="71"/>
      <c r="R26" s="140" t="s">
        <v>226</v>
      </c>
      <c r="S26" s="1"/>
      <c r="T26" s="12"/>
      <c r="U26" s="13"/>
      <c r="V26" s="14"/>
      <c r="W26" s="93">
        <f>T26*U26</f>
        <v>0</v>
      </c>
      <c r="X26" s="7"/>
      <c r="Y26" s="15"/>
      <c r="Z26" s="7"/>
      <c r="AA26" s="49"/>
      <c r="AB26" s="71"/>
      <c r="AD26" s="140" t="s">
        <v>226</v>
      </c>
      <c r="AE26" s="1"/>
      <c r="AF26" s="12"/>
      <c r="AG26" s="13"/>
      <c r="AH26" s="14"/>
      <c r="AI26" s="93">
        <f>AF26*AG26</f>
        <v>0</v>
      </c>
      <c r="AJ26" s="7"/>
      <c r="AK26" s="15"/>
      <c r="AL26" s="7"/>
      <c r="AM26" s="49"/>
      <c r="AN26" s="71"/>
      <c r="AO26"/>
      <c r="AP26" s="140" t="s">
        <v>226</v>
      </c>
      <c r="AQ26" s="1"/>
      <c r="AR26" s="12"/>
      <c r="AS26" s="13"/>
      <c r="AT26" s="14"/>
      <c r="AU26" s="93">
        <f>AR26*AS26</f>
        <v>0</v>
      </c>
      <c r="AV26" s="7"/>
      <c r="AW26" s="15"/>
      <c r="AX26" s="7"/>
      <c r="AY26" s="49"/>
      <c r="AZ26" s="71"/>
    </row>
    <row r="27" spans="3:52" s="2" customFormat="1" ht="12.75" x14ac:dyDescent="0.2">
      <c r="C27" s="65" t="str">
        <f>'Begroting Totale Project'!C25</f>
        <v>Activiteit 1.4, kosten</v>
      </c>
      <c r="D27" s="109">
        <f t="shared" si="2"/>
        <v>0</v>
      </c>
      <c r="F27" s="140" t="s">
        <v>227</v>
      </c>
      <c r="G27" s="1"/>
      <c r="H27" s="12"/>
      <c r="I27" s="13"/>
      <c r="J27" s="14"/>
      <c r="K27" s="93">
        <f>H27*I27</f>
        <v>0</v>
      </c>
      <c r="L27" s="7"/>
      <c r="M27" s="15"/>
      <c r="N27" s="7"/>
      <c r="O27" s="49"/>
      <c r="P27" s="71"/>
      <c r="R27" s="140" t="s">
        <v>227</v>
      </c>
      <c r="S27" s="1"/>
      <c r="T27" s="12"/>
      <c r="U27" s="13"/>
      <c r="V27" s="14"/>
      <c r="W27" s="93">
        <f>T27*U27</f>
        <v>0</v>
      </c>
      <c r="X27" s="7"/>
      <c r="Y27" s="15"/>
      <c r="Z27" s="7"/>
      <c r="AA27" s="49"/>
      <c r="AB27" s="71"/>
      <c r="AD27" s="140" t="s">
        <v>227</v>
      </c>
      <c r="AE27" s="1"/>
      <c r="AF27" s="12"/>
      <c r="AG27" s="13"/>
      <c r="AH27" s="14"/>
      <c r="AI27" s="93">
        <f>AF27*AG27</f>
        <v>0</v>
      </c>
      <c r="AJ27" s="7"/>
      <c r="AK27" s="15"/>
      <c r="AL27" s="7"/>
      <c r="AM27" s="49"/>
      <c r="AN27" s="71"/>
      <c r="AO27"/>
      <c r="AP27" s="140" t="s">
        <v>227</v>
      </c>
      <c r="AQ27" s="1"/>
      <c r="AR27" s="12"/>
      <c r="AS27" s="13"/>
      <c r="AT27" s="14"/>
      <c r="AU27" s="93">
        <f>AR27*AS27</f>
        <v>0</v>
      </c>
      <c r="AV27" s="7"/>
      <c r="AW27" s="15"/>
      <c r="AX27" s="7"/>
      <c r="AY27" s="49"/>
      <c r="AZ27" s="71"/>
    </row>
    <row r="28" spans="3:52" s="2" customFormat="1" ht="12.75"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ht="12.75"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ht="12.75"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
        <v>65</v>
      </c>
      <c r="G34" s="79"/>
      <c r="H34" s="79"/>
      <c r="I34" s="79"/>
      <c r="J34" s="69"/>
      <c r="K34" s="79"/>
      <c r="L34" s="80"/>
      <c r="M34" s="79"/>
      <c r="N34" s="80"/>
      <c r="O34" s="81"/>
      <c r="P34" s="70"/>
      <c r="R34" s="76" t="s">
        <v>65</v>
      </c>
      <c r="S34" s="79"/>
      <c r="T34" s="79"/>
      <c r="U34" s="79"/>
      <c r="V34" s="69"/>
      <c r="W34" s="79"/>
      <c r="X34" s="80"/>
      <c r="Y34" s="79"/>
      <c r="Z34" s="80"/>
      <c r="AA34" s="81"/>
      <c r="AB34" s="70"/>
      <c r="AD34" s="76" t="s">
        <v>65</v>
      </c>
      <c r="AE34" s="79"/>
      <c r="AF34" s="79"/>
      <c r="AG34" s="79"/>
      <c r="AH34" s="69"/>
      <c r="AI34" s="79"/>
      <c r="AJ34" s="80"/>
      <c r="AK34" s="79"/>
      <c r="AL34" s="80"/>
      <c r="AM34" s="81"/>
      <c r="AN34" s="70"/>
      <c r="AO34"/>
      <c r="AP34" s="76" t="s">
        <v>65</v>
      </c>
      <c r="AQ34" s="79"/>
      <c r="AR34" s="79"/>
      <c r="AS34" s="79"/>
      <c r="AT34" s="69"/>
      <c r="AU34" s="79"/>
      <c r="AV34" s="80"/>
      <c r="AW34" s="79"/>
      <c r="AX34" s="80"/>
      <c r="AY34" s="81"/>
      <c r="AZ34" s="70"/>
    </row>
    <row r="35" spans="3:52" s="2" customFormat="1" ht="12.75"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ht="12.75" x14ac:dyDescent="0.2">
      <c r="C36" s="65" t="str">
        <f>'Begroting Totale Project'!C34</f>
        <v>Activiteit 2.1, inzet eigen uren</v>
      </c>
      <c r="D36" s="109">
        <f>K36+W36+AI36+AU36</f>
        <v>0</v>
      </c>
      <c r="F36" s="78" t="s">
        <v>66</v>
      </c>
      <c r="G36" s="1"/>
      <c r="H36" s="12"/>
      <c r="I36" s="13"/>
      <c r="J36" s="14"/>
      <c r="K36" s="93">
        <f>H36*I36</f>
        <v>0</v>
      </c>
      <c r="L36" s="7"/>
      <c r="M36" s="15"/>
      <c r="N36" s="7"/>
      <c r="O36" s="49"/>
      <c r="P36" s="71"/>
      <c r="R36" s="78" t="s">
        <v>66</v>
      </c>
      <c r="S36" s="1"/>
      <c r="T36" s="12"/>
      <c r="U36" s="13"/>
      <c r="V36" s="14"/>
      <c r="W36" s="93">
        <f>T36*U36</f>
        <v>0</v>
      </c>
      <c r="X36" s="7"/>
      <c r="Y36" s="15"/>
      <c r="Z36" s="7"/>
      <c r="AA36" s="49"/>
      <c r="AB36" s="71"/>
      <c r="AD36" s="78" t="s">
        <v>66</v>
      </c>
      <c r="AE36" s="1"/>
      <c r="AF36" s="12"/>
      <c r="AG36" s="13"/>
      <c r="AH36" s="14"/>
      <c r="AI36" s="93">
        <f>AF36*AG36</f>
        <v>0</v>
      </c>
      <c r="AJ36" s="7"/>
      <c r="AK36" s="15"/>
      <c r="AL36" s="7"/>
      <c r="AM36" s="49"/>
      <c r="AN36" s="71"/>
      <c r="AO36"/>
      <c r="AP36" s="78" t="s">
        <v>66</v>
      </c>
      <c r="AQ36" s="1"/>
      <c r="AR36" s="12"/>
      <c r="AS36" s="13"/>
      <c r="AT36" s="14"/>
      <c r="AU36" s="93">
        <f>AR36*AS36</f>
        <v>0</v>
      </c>
      <c r="AV36" s="7"/>
      <c r="AW36" s="15"/>
      <c r="AX36" s="7"/>
      <c r="AY36" s="49"/>
      <c r="AZ36" s="71"/>
    </row>
    <row r="37" spans="3:52" s="2" customFormat="1" ht="12.75" x14ac:dyDescent="0.2">
      <c r="C37" s="65" t="str">
        <f>'Begroting Totale Project'!C35</f>
        <v>Activiteit 2.2, inzet eigen uren</v>
      </c>
      <c r="D37" s="109">
        <f t="shared" ref="D37:D39" si="3">K37+W37+AI37+AU37</f>
        <v>0</v>
      </c>
      <c r="F37" s="78" t="s">
        <v>67</v>
      </c>
      <c r="G37" s="1"/>
      <c r="H37" s="12"/>
      <c r="I37" s="13"/>
      <c r="J37" s="14"/>
      <c r="K37" s="93">
        <f>H37*I37</f>
        <v>0</v>
      </c>
      <c r="L37" s="7"/>
      <c r="M37" s="15"/>
      <c r="N37" s="7"/>
      <c r="O37" s="49"/>
      <c r="P37" s="71"/>
      <c r="R37" s="78" t="s">
        <v>67</v>
      </c>
      <c r="S37" s="1"/>
      <c r="T37" s="12"/>
      <c r="U37" s="13"/>
      <c r="V37" s="14"/>
      <c r="W37" s="93">
        <f>T37*U37</f>
        <v>0</v>
      </c>
      <c r="X37" s="7"/>
      <c r="Y37" s="15"/>
      <c r="Z37" s="7"/>
      <c r="AA37" s="49"/>
      <c r="AB37" s="71"/>
      <c r="AD37" s="78" t="s">
        <v>67</v>
      </c>
      <c r="AE37" s="1"/>
      <c r="AF37" s="12"/>
      <c r="AG37" s="13"/>
      <c r="AH37" s="14"/>
      <c r="AI37" s="93">
        <f>AF37*AG37</f>
        <v>0</v>
      </c>
      <c r="AJ37" s="7"/>
      <c r="AK37" s="15"/>
      <c r="AL37" s="7"/>
      <c r="AM37" s="49"/>
      <c r="AN37" s="71"/>
      <c r="AO37"/>
      <c r="AP37" s="78" t="s">
        <v>67</v>
      </c>
      <c r="AQ37" s="1"/>
      <c r="AR37" s="12"/>
      <c r="AS37" s="13"/>
      <c r="AT37" s="14"/>
      <c r="AU37" s="93">
        <f>AR37*AS37</f>
        <v>0</v>
      </c>
      <c r="AV37" s="7"/>
      <c r="AW37" s="15"/>
      <c r="AX37" s="7"/>
      <c r="AY37" s="49"/>
      <c r="AZ37" s="71"/>
    </row>
    <row r="38" spans="3:52" s="2" customFormat="1" ht="12.75" x14ac:dyDescent="0.2">
      <c r="C38" s="65" t="str">
        <f>'Begroting Totale Project'!C36</f>
        <v>Activiteit 2.3, inzet eigen uren</v>
      </c>
      <c r="D38" s="109">
        <f t="shared" si="3"/>
        <v>0</v>
      </c>
      <c r="F38" s="78" t="s">
        <v>68</v>
      </c>
      <c r="G38" s="1"/>
      <c r="H38" s="12"/>
      <c r="I38" s="13"/>
      <c r="J38" s="14"/>
      <c r="K38" s="93">
        <f>H38*I38</f>
        <v>0</v>
      </c>
      <c r="L38" s="7"/>
      <c r="M38" s="15"/>
      <c r="N38" s="7"/>
      <c r="O38" s="49"/>
      <c r="P38" s="71"/>
      <c r="R38" s="78" t="s">
        <v>68</v>
      </c>
      <c r="S38" s="1"/>
      <c r="T38" s="12"/>
      <c r="U38" s="13"/>
      <c r="V38" s="14"/>
      <c r="W38" s="93">
        <f>T38*U38</f>
        <v>0</v>
      </c>
      <c r="X38" s="7"/>
      <c r="Y38" s="15"/>
      <c r="Z38" s="7"/>
      <c r="AA38" s="49"/>
      <c r="AB38" s="71"/>
      <c r="AD38" s="78" t="s">
        <v>68</v>
      </c>
      <c r="AE38" s="1"/>
      <c r="AF38" s="12"/>
      <c r="AG38" s="13"/>
      <c r="AH38" s="14"/>
      <c r="AI38" s="93">
        <f>AF38*AG38</f>
        <v>0</v>
      </c>
      <c r="AJ38" s="7"/>
      <c r="AK38" s="15"/>
      <c r="AL38" s="7"/>
      <c r="AM38" s="49"/>
      <c r="AN38" s="71"/>
      <c r="AO38"/>
      <c r="AP38" s="78" t="s">
        <v>68</v>
      </c>
      <c r="AQ38" s="1"/>
      <c r="AR38" s="12"/>
      <c r="AS38" s="13"/>
      <c r="AT38" s="14"/>
      <c r="AU38" s="93">
        <f>AR38*AS38</f>
        <v>0</v>
      </c>
      <c r="AV38" s="7"/>
      <c r="AW38" s="15"/>
      <c r="AX38" s="7"/>
      <c r="AY38" s="49"/>
      <c r="AZ38" s="71"/>
    </row>
    <row r="39" spans="3:52" s="2" customFormat="1" ht="12.75" x14ac:dyDescent="0.2">
      <c r="C39" s="65" t="str">
        <f>'Begroting Totale Project'!C37</f>
        <v>Activiteit 2.4, inzet eigen uren</v>
      </c>
      <c r="D39" s="109">
        <f t="shared" si="3"/>
        <v>0</v>
      </c>
      <c r="F39" s="78" t="s">
        <v>69</v>
      </c>
      <c r="G39" s="1"/>
      <c r="H39" s="12"/>
      <c r="I39" s="13"/>
      <c r="J39" s="14"/>
      <c r="K39" s="93">
        <f>H39*I39</f>
        <v>0</v>
      </c>
      <c r="L39" s="7"/>
      <c r="M39" s="15"/>
      <c r="N39" s="7"/>
      <c r="O39" s="49"/>
      <c r="P39" s="71"/>
      <c r="R39" s="78" t="s">
        <v>69</v>
      </c>
      <c r="S39" s="1"/>
      <c r="T39" s="12"/>
      <c r="U39" s="13"/>
      <c r="V39" s="14"/>
      <c r="W39" s="93">
        <f>T39*U39</f>
        <v>0</v>
      </c>
      <c r="X39" s="7"/>
      <c r="Y39" s="15"/>
      <c r="Z39" s="7"/>
      <c r="AA39" s="49"/>
      <c r="AB39" s="71"/>
      <c r="AD39" s="78" t="s">
        <v>69</v>
      </c>
      <c r="AE39" s="1"/>
      <c r="AF39" s="12"/>
      <c r="AG39" s="13"/>
      <c r="AH39" s="14"/>
      <c r="AI39" s="93">
        <f>AF39*AG39</f>
        <v>0</v>
      </c>
      <c r="AJ39" s="7"/>
      <c r="AK39" s="15"/>
      <c r="AL39" s="7"/>
      <c r="AM39" s="49"/>
      <c r="AN39" s="71"/>
      <c r="AO39"/>
      <c r="AP39" s="78" t="s">
        <v>69</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ht="12.75"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ht="12.75"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ht="12.75" x14ac:dyDescent="0.2">
      <c r="C43" s="65" t="str">
        <f>'Begroting Totale Project'!C41</f>
        <v>Activiteit 2.1, inhuur</v>
      </c>
      <c r="D43" s="109">
        <f>K43+W43+AI43+AU43</f>
        <v>0</v>
      </c>
      <c r="F43" s="119" t="s">
        <v>146</v>
      </c>
      <c r="G43" s="1"/>
      <c r="H43" s="12"/>
      <c r="I43" s="13"/>
      <c r="J43" s="14"/>
      <c r="K43" s="93">
        <f>H43*I43</f>
        <v>0</v>
      </c>
      <c r="L43" s="7"/>
      <c r="M43" s="15"/>
      <c r="N43" s="7"/>
      <c r="O43" s="49"/>
      <c r="P43" s="71"/>
      <c r="R43" s="119" t="s">
        <v>146</v>
      </c>
      <c r="S43" s="1"/>
      <c r="T43" s="12"/>
      <c r="U43" s="13"/>
      <c r="V43" s="14"/>
      <c r="W43" s="93">
        <f>T43*U43</f>
        <v>0</v>
      </c>
      <c r="X43" s="7"/>
      <c r="Y43" s="15"/>
      <c r="Z43" s="7"/>
      <c r="AA43" s="49"/>
      <c r="AB43" s="71"/>
      <c r="AD43" s="119" t="s">
        <v>146</v>
      </c>
      <c r="AE43" s="1"/>
      <c r="AF43" s="12"/>
      <c r="AG43" s="13"/>
      <c r="AH43" s="14"/>
      <c r="AI43" s="93">
        <f>AF43*AG43</f>
        <v>0</v>
      </c>
      <c r="AJ43" s="7"/>
      <c r="AK43" s="15"/>
      <c r="AL43" s="7"/>
      <c r="AM43" s="49"/>
      <c r="AN43" s="71"/>
      <c r="AO43"/>
      <c r="AP43" s="119" t="s">
        <v>146</v>
      </c>
      <c r="AQ43" s="1"/>
      <c r="AR43" s="12"/>
      <c r="AS43" s="13"/>
      <c r="AT43" s="14"/>
      <c r="AU43" s="93">
        <f>AR43*AS43</f>
        <v>0</v>
      </c>
      <c r="AV43" s="7"/>
      <c r="AW43" s="15"/>
      <c r="AX43" s="7"/>
      <c r="AY43" s="49"/>
      <c r="AZ43" s="71"/>
    </row>
    <row r="44" spans="3:52" s="2" customFormat="1" ht="12.75" x14ac:dyDescent="0.2">
      <c r="C44" s="65" t="str">
        <f>'Begroting Totale Project'!C42</f>
        <v>Activiteit 2.2, inhuur</v>
      </c>
      <c r="D44" s="109">
        <f t="shared" ref="D44:D46" si="4">K44+W44+AI44+AU44</f>
        <v>0</v>
      </c>
      <c r="F44" s="119" t="s">
        <v>181</v>
      </c>
      <c r="G44" s="1"/>
      <c r="H44" s="12"/>
      <c r="I44" s="13"/>
      <c r="J44" s="14"/>
      <c r="K44" s="93">
        <f>H44*I44</f>
        <v>0</v>
      </c>
      <c r="L44" s="7"/>
      <c r="M44" s="15"/>
      <c r="N44" s="7"/>
      <c r="O44" s="49"/>
      <c r="P44" s="71"/>
      <c r="R44" s="119" t="s">
        <v>181</v>
      </c>
      <c r="S44" s="1"/>
      <c r="T44" s="12"/>
      <c r="U44" s="13"/>
      <c r="V44" s="14"/>
      <c r="W44" s="93">
        <f>T44*U44</f>
        <v>0</v>
      </c>
      <c r="X44" s="7"/>
      <c r="Y44" s="15"/>
      <c r="Z44" s="7"/>
      <c r="AA44" s="49"/>
      <c r="AB44" s="71"/>
      <c r="AD44" s="119" t="s">
        <v>181</v>
      </c>
      <c r="AE44" s="1"/>
      <c r="AF44" s="12"/>
      <c r="AG44" s="13"/>
      <c r="AH44" s="14"/>
      <c r="AI44" s="93">
        <f>AF44*AG44</f>
        <v>0</v>
      </c>
      <c r="AJ44" s="7"/>
      <c r="AK44" s="15"/>
      <c r="AL44" s="7"/>
      <c r="AM44" s="49"/>
      <c r="AN44" s="71"/>
      <c r="AO44"/>
      <c r="AP44" s="119" t="s">
        <v>181</v>
      </c>
      <c r="AQ44" s="1"/>
      <c r="AR44" s="12"/>
      <c r="AS44" s="13"/>
      <c r="AT44" s="14"/>
      <c r="AU44" s="93">
        <f>AR44*AS44</f>
        <v>0</v>
      </c>
      <c r="AV44" s="7"/>
      <c r="AW44" s="15"/>
      <c r="AX44" s="7"/>
      <c r="AY44" s="49"/>
      <c r="AZ44" s="71"/>
    </row>
    <row r="45" spans="3:52" s="2" customFormat="1" ht="12.75" x14ac:dyDescent="0.2">
      <c r="C45" s="65" t="str">
        <f>'Begroting Totale Project'!C43</f>
        <v>Activiteit 2.3, inhuur</v>
      </c>
      <c r="D45" s="109">
        <f t="shared" si="4"/>
        <v>0</v>
      </c>
      <c r="F45" s="119" t="s">
        <v>147</v>
      </c>
      <c r="G45" s="1"/>
      <c r="H45" s="12"/>
      <c r="I45" s="13"/>
      <c r="J45" s="14"/>
      <c r="K45" s="93">
        <f>H45*I45</f>
        <v>0</v>
      </c>
      <c r="L45" s="7"/>
      <c r="M45" s="15"/>
      <c r="N45" s="7"/>
      <c r="O45" s="49"/>
      <c r="P45" s="71"/>
      <c r="R45" s="119" t="s">
        <v>147</v>
      </c>
      <c r="S45" s="1"/>
      <c r="T45" s="12"/>
      <c r="U45" s="13"/>
      <c r="V45" s="14"/>
      <c r="W45" s="93">
        <f>T45*U45</f>
        <v>0</v>
      </c>
      <c r="X45" s="7"/>
      <c r="Y45" s="15"/>
      <c r="Z45" s="7"/>
      <c r="AA45" s="49"/>
      <c r="AB45" s="71"/>
      <c r="AD45" s="119" t="s">
        <v>147</v>
      </c>
      <c r="AE45" s="1"/>
      <c r="AF45" s="12"/>
      <c r="AG45" s="13"/>
      <c r="AH45" s="14"/>
      <c r="AI45" s="93">
        <f>AF45*AG45</f>
        <v>0</v>
      </c>
      <c r="AJ45" s="7"/>
      <c r="AK45" s="15"/>
      <c r="AL45" s="7"/>
      <c r="AM45" s="49"/>
      <c r="AN45" s="71"/>
      <c r="AO45"/>
      <c r="AP45" s="119" t="s">
        <v>147</v>
      </c>
      <c r="AQ45" s="1"/>
      <c r="AR45" s="12"/>
      <c r="AS45" s="13"/>
      <c r="AT45" s="14"/>
      <c r="AU45" s="93">
        <f>AR45*AS45</f>
        <v>0</v>
      </c>
      <c r="AV45" s="7"/>
      <c r="AW45" s="15"/>
      <c r="AX45" s="7"/>
      <c r="AY45" s="49"/>
      <c r="AZ45" s="71"/>
    </row>
    <row r="46" spans="3:52" s="2" customFormat="1" ht="12.75" x14ac:dyDescent="0.2">
      <c r="C46" s="65" t="str">
        <f>'Begroting Totale Project'!C44</f>
        <v>Activiteit 2.4, inhuur</v>
      </c>
      <c r="D46" s="109">
        <f t="shared" si="4"/>
        <v>0</v>
      </c>
      <c r="F46" s="119" t="s">
        <v>182</v>
      </c>
      <c r="G46" s="1"/>
      <c r="H46" s="12"/>
      <c r="I46" s="13"/>
      <c r="J46" s="14"/>
      <c r="K46" s="93">
        <f>H46*I46</f>
        <v>0</v>
      </c>
      <c r="L46" s="7"/>
      <c r="M46" s="15"/>
      <c r="N46" s="7"/>
      <c r="O46" s="49"/>
      <c r="P46" s="71"/>
      <c r="R46" s="119" t="s">
        <v>182</v>
      </c>
      <c r="S46" s="1"/>
      <c r="T46" s="12"/>
      <c r="U46" s="13"/>
      <c r="V46" s="14"/>
      <c r="W46" s="93">
        <f>T46*U46</f>
        <v>0</v>
      </c>
      <c r="X46" s="7"/>
      <c r="Y46" s="15"/>
      <c r="Z46" s="7"/>
      <c r="AA46" s="49"/>
      <c r="AB46" s="71"/>
      <c r="AD46" s="119" t="s">
        <v>182</v>
      </c>
      <c r="AE46" s="1"/>
      <c r="AF46" s="12"/>
      <c r="AG46" s="13"/>
      <c r="AH46" s="14"/>
      <c r="AI46" s="93">
        <f>AF46*AG46</f>
        <v>0</v>
      </c>
      <c r="AJ46" s="7"/>
      <c r="AK46" s="15"/>
      <c r="AL46" s="7"/>
      <c r="AM46" s="49"/>
      <c r="AN46" s="71"/>
      <c r="AO46"/>
      <c r="AP46" s="119" t="s">
        <v>182</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ht="12.75"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ht="12.75"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ht="12.75" x14ac:dyDescent="0.2">
      <c r="C50" s="65" t="str">
        <f>'Begroting Totale Project'!C48</f>
        <v>Activiteit 2.1, kosten</v>
      </c>
      <c r="D50" s="109">
        <f>K50+W50+AI50+AU50</f>
        <v>0</v>
      </c>
      <c r="F50" s="140" t="s">
        <v>190</v>
      </c>
      <c r="G50" s="1"/>
      <c r="H50" s="12"/>
      <c r="I50" s="13"/>
      <c r="J50" s="14"/>
      <c r="K50" s="93">
        <f>H50*I50</f>
        <v>0</v>
      </c>
      <c r="L50" s="7"/>
      <c r="M50" s="15"/>
      <c r="N50" s="7"/>
      <c r="O50" s="49"/>
      <c r="P50" s="71"/>
      <c r="R50" s="140" t="s">
        <v>190</v>
      </c>
      <c r="S50" s="1"/>
      <c r="T50" s="12"/>
      <c r="U50" s="13"/>
      <c r="V50" s="14"/>
      <c r="W50" s="93">
        <f>T50*U50</f>
        <v>0</v>
      </c>
      <c r="X50" s="7"/>
      <c r="Y50" s="15"/>
      <c r="Z50" s="7"/>
      <c r="AA50" s="49"/>
      <c r="AB50" s="71"/>
      <c r="AD50" s="140" t="s">
        <v>190</v>
      </c>
      <c r="AE50" s="1"/>
      <c r="AF50" s="12"/>
      <c r="AG50" s="13"/>
      <c r="AH50" s="14"/>
      <c r="AI50" s="93">
        <f>AF50*AG50</f>
        <v>0</v>
      </c>
      <c r="AJ50" s="7"/>
      <c r="AK50" s="15"/>
      <c r="AL50" s="7"/>
      <c r="AM50" s="49"/>
      <c r="AN50" s="71"/>
      <c r="AO50"/>
      <c r="AP50" s="140" t="s">
        <v>190</v>
      </c>
      <c r="AQ50" s="1"/>
      <c r="AR50" s="12"/>
      <c r="AS50" s="13"/>
      <c r="AT50" s="14"/>
      <c r="AU50" s="93">
        <f>AR50*AS50</f>
        <v>0</v>
      </c>
      <c r="AV50" s="7"/>
      <c r="AW50" s="15"/>
      <c r="AX50" s="7"/>
      <c r="AY50" s="49"/>
      <c r="AZ50" s="71"/>
    </row>
    <row r="51" spans="3:52" s="2" customFormat="1" ht="12.75" x14ac:dyDescent="0.2">
      <c r="C51" s="65" t="str">
        <f>'Begroting Totale Project'!C49</f>
        <v>Activiteit 2.2, kosten</v>
      </c>
      <c r="D51" s="109">
        <f t="shared" ref="D51:D53" si="5">K51+W51+AI51+AU51</f>
        <v>0</v>
      </c>
      <c r="F51" s="140" t="s">
        <v>191</v>
      </c>
      <c r="G51" s="1"/>
      <c r="H51" s="12"/>
      <c r="I51" s="13"/>
      <c r="J51" s="14"/>
      <c r="K51" s="93">
        <f>H51*I51</f>
        <v>0</v>
      </c>
      <c r="L51" s="7"/>
      <c r="M51" s="15"/>
      <c r="N51" s="7"/>
      <c r="O51" s="49"/>
      <c r="P51" s="71"/>
      <c r="R51" s="140" t="s">
        <v>191</v>
      </c>
      <c r="S51" s="1"/>
      <c r="T51" s="12"/>
      <c r="U51" s="13"/>
      <c r="V51" s="14"/>
      <c r="W51" s="93">
        <f>T51*U51</f>
        <v>0</v>
      </c>
      <c r="X51" s="7"/>
      <c r="Y51" s="15"/>
      <c r="Z51" s="7"/>
      <c r="AA51" s="49"/>
      <c r="AB51" s="71"/>
      <c r="AD51" s="140" t="s">
        <v>191</v>
      </c>
      <c r="AE51" s="1"/>
      <c r="AF51" s="12"/>
      <c r="AG51" s="13"/>
      <c r="AH51" s="14"/>
      <c r="AI51" s="93">
        <f>AF51*AG51</f>
        <v>0</v>
      </c>
      <c r="AJ51" s="7"/>
      <c r="AK51" s="15"/>
      <c r="AL51" s="7"/>
      <c r="AM51" s="49"/>
      <c r="AN51" s="71"/>
      <c r="AO51"/>
      <c r="AP51" s="140" t="s">
        <v>191</v>
      </c>
      <c r="AQ51" s="1"/>
      <c r="AR51" s="12"/>
      <c r="AS51" s="13"/>
      <c r="AT51" s="14"/>
      <c r="AU51" s="93">
        <f>AR51*AS51</f>
        <v>0</v>
      </c>
      <c r="AV51" s="7"/>
      <c r="AW51" s="15"/>
      <c r="AX51" s="7"/>
      <c r="AY51" s="49"/>
      <c r="AZ51" s="71"/>
    </row>
    <row r="52" spans="3:52" s="2" customFormat="1" ht="12.75" x14ac:dyDescent="0.2">
      <c r="C52" s="65" t="str">
        <f>'Begroting Totale Project'!C50</f>
        <v>Activiteit 2.3, kosten</v>
      </c>
      <c r="D52" s="109">
        <f t="shared" si="5"/>
        <v>0</v>
      </c>
      <c r="F52" s="140" t="s">
        <v>228</v>
      </c>
      <c r="G52" s="1"/>
      <c r="H52" s="12"/>
      <c r="I52" s="13"/>
      <c r="J52" s="14"/>
      <c r="K52" s="93">
        <f>H52*I52</f>
        <v>0</v>
      </c>
      <c r="L52" s="7"/>
      <c r="M52" s="15"/>
      <c r="N52" s="7"/>
      <c r="O52" s="49"/>
      <c r="P52" s="71"/>
      <c r="R52" s="140" t="s">
        <v>228</v>
      </c>
      <c r="S52" s="1"/>
      <c r="T52" s="12"/>
      <c r="U52" s="13"/>
      <c r="V52" s="14"/>
      <c r="W52" s="93">
        <f>T52*U52</f>
        <v>0</v>
      </c>
      <c r="X52" s="7"/>
      <c r="Y52" s="15"/>
      <c r="Z52" s="7"/>
      <c r="AA52" s="49"/>
      <c r="AB52" s="71"/>
      <c r="AD52" s="140" t="s">
        <v>228</v>
      </c>
      <c r="AE52" s="1"/>
      <c r="AF52" s="12"/>
      <c r="AG52" s="13"/>
      <c r="AH52" s="14"/>
      <c r="AI52" s="93">
        <f>AF52*AG52</f>
        <v>0</v>
      </c>
      <c r="AJ52" s="7"/>
      <c r="AK52" s="15"/>
      <c r="AL52" s="7"/>
      <c r="AM52" s="49"/>
      <c r="AN52" s="71"/>
      <c r="AO52"/>
      <c r="AP52" s="140" t="s">
        <v>228</v>
      </c>
      <c r="AQ52" s="1"/>
      <c r="AR52" s="12"/>
      <c r="AS52" s="13"/>
      <c r="AT52" s="14"/>
      <c r="AU52" s="93">
        <f>AR52*AS52</f>
        <v>0</v>
      </c>
      <c r="AV52" s="7"/>
      <c r="AW52" s="15"/>
      <c r="AX52" s="7"/>
      <c r="AY52" s="49"/>
      <c r="AZ52" s="71"/>
    </row>
    <row r="53" spans="3:52" s="2" customFormat="1" ht="12.75" x14ac:dyDescent="0.2">
      <c r="C53" s="65" t="str">
        <f>'Begroting Totale Project'!C51</f>
        <v>Activiteit 2.4, kosten</v>
      </c>
      <c r="D53" s="109">
        <f t="shared" si="5"/>
        <v>0</v>
      </c>
      <c r="F53" s="140" t="s">
        <v>229</v>
      </c>
      <c r="G53" s="1"/>
      <c r="H53" s="12"/>
      <c r="I53" s="13"/>
      <c r="J53" s="14"/>
      <c r="K53" s="93">
        <f>H53*I53</f>
        <v>0</v>
      </c>
      <c r="L53" s="7"/>
      <c r="M53" s="15"/>
      <c r="N53" s="7"/>
      <c r="O53" s="49"/>
      <c r="P53" s="71"/>
      <c r="R53" s="140" t="s">
        <v>229</v>
      </c>
      <c r="S53" s="1"/>
      <c r="T53" s="12"/>
      <c r="U53" s="13"/>
      <c r="V53" s="14"/>
      <c r="W53" s="93">
        <f>T53*U53</f>
        <v>0</v>
      </c>
      <c r="X53" s="7"/>
      <c r="Y53" s="15"/>
      <c r="Z53" s="7"/>
      <c r="AA53" s="49"/>
      <c r="AB53" s="71"/>
      <c r="AD53" s="140" t="s">
        <v>229</v>
      </c>
      <c r="AE53" s="1"/>
      <c r="AF53" s="12"/>
      <c r="AG53" s="13"/>
      <c r="AH53" s="14"/>
      <c r="AI53" s="93">
        <f>AF53*AG53</f>
        <v>0</v>
      </c>
      <c r="AJ53" s="7"/>
      <c r="AK53" s="15"/>
      <c r="AL53" s="7"/>
      <c r="AM53" s="49"/>
      <c r="AN53" s="71"/>
      <c r="AO53"/>
      <c r="AP53" s="140" t="s">
        <v>229</v>
      </c>
      <c r="AQ53" s="1"/>
      <c r="AR53" s="12"/>
      <c r="AS53" s="13"/>
      <c r="AT53" s="14"/>
      <c r="AU53" s="93">
        <f>AR53*AS53</f>
        <v>0</v>
      </c>
      <c r="AV53" s="7"/>
      <c r="AW53" s="15"/>
      <c r="AX53" s="7"/>
      <c r="AY53" s="49"/>
      <c r="AZ53" s="71"/>
    </row>
    <row r="54" spans="3:52" s="2" customFormat="1" ht="12.75"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ht="12.75"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ht="12.75"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
        <v>70</v>
      </c>
      <c r="G60" s="79"/>
      <c r="H60" s="79"/>
      <c r="I60" s="79"/>
      <c r="J60" s="69"/>
      <c r="K60" s="79"/>
      <c r="L60" s="80"/>
      <c r="M60" s="79"/>
      <c r="N60" s="80"/>
      <c r="O60" s="81"/>
      <c r="P60" s="70"/>
      <c r="R60" s="76" t="s">
        <v>70</v>
      </c>
      <c r="S60" s="79"/>
      <c r="T60" s="79"/>
      <c r="U60" s="79"/>
      <c r="V60" s="69"/>
      <c r="W60" s="79"/>
      <c r="X60" s="80"/>
      <c r="Y60" s="79"/>
      <c r="Z60" s="80"/>
      <c r="AA60" s="81"/>
      <c r="AB60" s="70"/>
      <c r="AD60" s="76" t="s">
        <v>70</v>
      </c>
      <c r="AE60" s="79"/>
      <c r="AF60" s="79"/>
      <c r="AG60" s="79"/>
      <c r="AH60" s="69"/>
      <c r="AI60" s="79"/>
      <c r="AJ60" s="80"/>
      <c r="AK60" s="79"/>
      <c r="AL60" s="80"/>
      <c r="AM60" s="81"/>
      <c r="AN60" s="70"/>
      <c r="AO60"/>
      <c r="AP60" s="76" t="s">
        <v>70</v>
      </c>
      <c r="AQ60" s="79"/>
      <c r="AR60" s="79"/>
      <c r="AS60" s="79"/>
      <c r="AT60" s="69"/>
      <c r="AU60" s="79"/>
      <c r="AV60" s="80"/>
      <c r="AW60" s="79"/>
      <c r="AX60" s="80"/>
      <c r="AY60" s="81"/>
      <c r="AZ60" s="70"/>
    </row>
    <row r="61" spans="3:52" s="2" customFormat="1" ht="12.75"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ht="12.75" x14ac:dyDescent="0.2">
      <c r="C62" s="65" t="str">
        <f>'Begroting Totale Project'!C60</f>
        <v>Activiteit 3.1, inzet eigen uren</v>
      </c>
      <c r="D62" s="109">
        <f>K62+W62+AI62+AU62</f>
        <v>0</v>
      </c>
      <c r="F62" s="78" t="s">
        <v>71</v>
      </c>
      <c r="G62" s="1"/>
      <c r="H62" s="12"/>
      <c r="I62" s="13"/>
      <c r="J62" s="14"/>
      <c r="K62" s="93">
        <f>H62*I62</f>
        <v>0</v>
      </c>
      <c r="L62" s="7"/>
      <c r="M62" s="15"/>
      <c r="N62" s="7"/>
      <c r="O62" s="49"/>
      <c r="P62" s="71"/>
      <c r="R62" s="78" t="s">
        <v>71</v>
      </c>
      <c r="S62" s="1"/>
      <c r="T62" s="12"/>
      <c r="U62" s="13"/>
      <c r="V62" s="14"/>
      <c r="W62" s="93">
        <f>T62*U62</f>
        <v>0</v>
      </c>
      <c r="X62" s="7"/>
      <c r="Y62" s="15"/>
      <c r="Z62" s="7"/>
      <c r="AA62" s="49"/>
      <c r="AB62" s="71"/>
      <c r="AD62" s="78" t="s">
        <v>71</v>
      </c>
      <c r="AE62" s="1"/>
      <c r="AF62" s="12"/>
      <c r="AG62" s="13"/>
      <c r="AH62" s="14"/>
      <c r="AI62" s="93">
        <f>AF62*AG62</f>
        <v>0</v>
      </c>
      <c r="AJ62" s="7"/>
      <c r="AK62" s="15"/>
      <c r="AL62" s="7"/>
      <c r="AM62" s="49"/>
      <c r="AN62" s="71"/>
      <c r="AO62"/>
      <c r="AP62" s="78" t="s">
        <v>71</v>
      </c>
      <c r="AQ62" s="1"/>
      <c r="AR62" s="12"/>
      <c r="AS62" s="13"/>
      <c r="AT62" s="14"/>
      <c r="AU62" s="93">
        <f>AR62*AS62</f>
        <v>0</v>
      </c>
      <c r="AV62" s="7"/>
      <c r="AW62" s="15"/>
      <c r="AX62" s="7"/>
      <c r="AY62" s="49"/>
      <c r="AZ62" s="71"/>
    </row>
    <row r="63" spans="3:52" s="2" customFormat="1" ht="12.75" x14ac:dyDescent="0.2">
      <c r="C63" s="65" t="str">
        <f>'Begroting Totale Project'!C61</f>
        <v>Activiteit 3.2, inzet eigen uren</v>
      </c>
      <c r="D63" s="109">
        <f t="shared" ref="D63:D65" si="6">K63+W63+AI63+AU63</f>
        <v>0</v>
      </c>
      <c r="F63" s="78" t="s">
        <v>72</v>
      </c>
      <c r="G63" s="1"/>
      <c r="H63" s="12"/>
      <c r="I63" s="13"/>
      <c r="J63" s="14"/>
      <c r="K63" s="93">
        <f>H63*I63</f>
        <v>0</v>
      </c>
      <c r="L63" s="7"/>
      <c r="M63" s="15"/>
      <c r="N63" s="7"/>
      <c r="O63" s="49"/>
      <c r="P63" s="71"/>
      <c r="R63" s="78" t="s">
        <v>72</v>
      </c>
      <c r="S63" s="1"/>
      <c r="T63" s="12"/>
      <c r="U63" s="13"/>
      <c r="V63" s="14"/>
      <c r="W63" s="93">
        <f>T63*U63</f>
        <v>0</v>
      </c>
      <c r="X63" s="7"/>
      <c r="Y63" s="15"/>
      <c r="Z63" s="7"/>
      <c r="AA63" s="49"/>
      <c r="AB63" s="71"/>
      <c r="AD63" s="78" t="s">
        <v>72</v>
      </c>
      <c r="AE63" s="1"/>
      <c r="AF63" s="12"/>
      <c r="AG63" s="13"/>
      <c r="AH63" s="14"/>
      <c r="AI63" s="93">
        <f>AF63*AG63</f>
        <v>0</v>
      </c>
      <c r="AJ63" s="7"/>
      <c r="AK63" s="15"/>
      <c r="AL63" s="7"/>
      <c r="AM63" s="49"/>
      <c r="AN63" s="71"/>
      <c r="AO63"/>
      <c r="AP63" s="78" t="s">
        <v>72</v>
      </c>
      <c r="AQ63" s="1"/>
      <c r="AR63" s="12"/>
      <c r="AS63" s="13"/>
      <c r="AT63" s="14"/>
      <c r="AU63" s="93">
        <f>AR63*AS63</f>
        <v>0</v>
      </c>
      <c r="AV63" s="7"/>
      <c r="AW63" s="15"/>
      <c r="AX63" s="7"/>
      <c r="AY63" s="49"/>
      <c r="AZ63" s="71"/>
    </row>
    <row r="64" spans="3:52" s="2" customFormat="1" ht="12.75" x14ac:dyDescent="0.2">
      <c r="C64" s="65" t="str">
        <f>'Begroting Totale Project'!C62</f>
        <v>Activiteit 3.3, inzet eigen uren</v>
      </c>
      <c r="D64" s="109">
        <f t="shared" si="6"/>
        <v>0</v>
      </c>
      <c r="F64" s="78" t="s">
        <v>73</v>
      </c>
      <c r="G64" s="1"/>
      <c r="H64" s="12"/>
      <c r="I64" s="13"/>
      <c r="J64" s="14"/>
      <c r="K64" s="93">
        <f>H64*I64</f>
        <v>0</v>
      </c>
      <c r="L64" s="7"/>
      <c r="M64" s="15"/>
      <c r="N64" s="7"/>
      <c r="O64" s="49"/>
      <c r="P64" s="71"/>
      <c r="R64" s="78" t="s">
        <v>73</v>
      </c>
      <c r="S64" s="1"/>
      <c r="T64" s="12"/>
      <c r="U64" s="13"/>
      <c r="V64" s="14"/>
      <c r="W64" s="93">
        <f>T64*U64</f>
        <v>0</v>
      </c>
      <c r="X64" s="7"/>
      <c r="Y64" s="15"/>
      <c r="Z64" s="7"/>
      <c r="AA64" s="49"/>
      <c r="AB64" s="71"/>
      <c r="AD64" s="78" t="s">
        <v>73</v>
      </c>
      <c r="AE64" s="1"/>
      <c r="AF64" s="12"/>
      <c r="AG64" s="13"/>
      <c r="AH64" s="14"/>
      <c r="AI64" s="93">
        <f>AF64*AG64</f>
        <v>0</v>
      </c>
      <c r="AJ64" s="7"/>
      <c r="AK64" s="15"/>
      <c r="AL64" s="7"/>
      <c r="AM64" s="49"/>
      <c r="AN64" s="71"/>
      <c r="AO64"/>
      <c r="AP64" s="78" t="s">
        <v>73</v>
      </c>
      <c r="AQ64" s="1"/>
      <c r="AR64" s="12"/>
      <c r="AS64" s="13"/>
      <c r="AT64" s="14"/>
      <c r="AU64" s="93">
        <f>AR64*AS64</f>
        <v>0</v>
      </c>
      <c r="AV64" s="7"/>
      <c r="AW64" s="15"/>
      <c r="AX64" s="7"/>
      <c r="AY64" s="49"/>
      <c r="AZ64" s="71"/>
    </row>
    <row r="65" spans="3:52" s="2" customFormat="1" ht="12.75" x14ac:dyDescent="0.2">
      <c r="C65" s="65" t="str">
        <f>'Begroting Totale Project'!C63</f>
        <v>Activiteit 3.4, inzet eigen uren</v>
      </c>
      <c r="D65" s="109">
        <f t="shared" si="6"/>
        <v>0</v>
      </c>
      <c r="F65" s="78" t="s">
        <v>74</v>
      </c>
      <c r="G65" s="1"/>
      <c r="H65" s="12"/>
      <c r="I65" s="13"/>
      <c r="J65" s="14"/>
      <c r="K65" s="93">
        <f>H65*I65</f>
        <v>0</v>
      </c>
      <c r="L65" s="7"/>
      <c r="M65" s="15"/>
      <c r="N65" s="7"/>
      <c r="O65" s="49"/>
      <c r="P65" s="71"/>
      <c r="R65" s="78" t="s">
        <v>74</v>
      </c>
      <c r="S65" s="1"/>
      <c r="T65" s="12"/>
      <c r="U65" s="13"/>
      <c r="V65" s="14"/>
      <c r="W65" s="93">
        <f>T65*U65</f>
        <v>0</v>
      </c>
      <c r="X65" s="7"/>
      <c r="Y65" s="15"/>
      <c r="Z65" s="7"/>
      <c r="AA65" s="49"/>
      <c r="AB65" s="71"/>
      <c r="AD65" s="78" t="s">
        <v>74</v>
      </c>
      <c r="AE65" s="1"/>
      <c r="AF65" s="12"/>
      <c r="AG65" s="13"/>
      <c r="AH65" s="14"/>
      <c r="AI65" s="93">
        <f>AF65*AG65</f>
        <v>0</v>
      </c>
      <c r="AJ65" s="7"/>
      <c r="AK65" s="15"/>
      <c r="AL65" s="7"/>
      <c r="AM65" s="49"/>
      <c r="AN65" s="71"/>
      <c r="AO65"/>
      <c r="AP65" s="78" t="s">
        <v>74</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ht="12.75"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ht="12.75"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ht="12.75" x14ac:dyDescent="0.2">
      <c r="C69" s="65" t="str">
        <f>'Begroting Totale Project'!C67</f>
        <v>Activiteit 3.1, inhuur</v>
      </c>
      <c r="D69" s="109">
        <f>K69+W69+AI69+AU69</f>
        <v>0</v>
      </c>
      <c r="F69" s="78" t="s">
        <v>148</v>
      </c>
      <c r="G69" s="1"/>
      <c r="H69" s="12"/>
      <c r="I69" s="13"/>
      <c r="J69" s="14"/>
      <c r="K69" s="93">
        <f>H69*I69</f>
        <v>0</v>
      </c>
      <c r="L69" s="7"/>
      <c r="M69" s="15"/>
      <c r="N69" s="7"/>
      <c r="O69" s="49"/>
      <c r="P69" s="71"/>
      <c r="R69" s="78" t="s">
        <v>148</v>
      </c>
      <c r="S69" s="1"/>
      <c r="T69" s="12"/>
      <c r="U69" s="13"/>
      <c r="V69" s="14"/>
      <c r="W69" s="93">
        <f>T69*U69</f>
        <v>0</v>
      </c>
      <c r="X69" s="7"/>
      <c r="Y69" s="15"/>
      <c r="Z69" s="7"/>
      <c r="AA69" s="49"/>
      <c r="AB69" s="71"/>
      <c r="AD69" s="78" t="s">
        <v>148</v>
      </c>
      <c r="AE69" s="1"/>
      <c r="AF69" s="12"/>
      <c r="AG69" s="13"/>
      <c r="AH69" s="14"/>
      <c r="AI69" s="93">
        <f>AF69*AG69</f>
        <v>0</v>
      </c>
      <c r="AJ69" s="7"/>
      <c r="AK69" s="15"/>
      <c r="AL69" s="7"/>
      <c r="AM69" s="49"/>
      <c r="AN69" s="71"/>
      <c r="AO69"/>
      <c r="AP69" s="78" t="s">
        <v>148</v>
      </c>
      <c r="AQ69" s="1"/>
      <c r="AR69" s="12"/>
      <c r="AS69" s="13"/>
      <c r="AT69" s="14"/>
      <c r="AU69" s="93">
        <f>AR69*AS69</f>
        <v>0</v>
      </c>
      <c r="AV69" s="7"/>
      <c r="AW69" s="15"/>
      <c r="AX69" s="7"/>
      <c r="AY69" s="49"/>
      <c r="AZ69" s="71"/>
    </row>
    <row r="70" spans="3:52" s="2" customFormat="1" ht="12.75" x14ac:dyDescent="0.2">
      <c r="C70" s="65" t="str">
        <f>'Begroting Totale Project'!C68</f>
        <v>Activiteit 3.2, inhuur</v>
      </c>
      <c r="D70" s="109">
        <f t="shared" ref="D70:D72" si="7">K70+W70+AI70+AU70</f>
        <v>0</v>
      </c>
      <c r="F70" s="78" t="s">
        <v>149</v>
      </c>
      <c r="G70" s="1"/>
      <c r="H70" s="12"/>
      <c r="I70" s="13"/>
      <c r="J70" s="14"/>
      <c r="K70" s="93">
        <f>H70*I70</f>
        <v>0</v>
      </c>
      <c r="L70" s="7"/>
      <c r="M70" s="15"/>
      <c r="N70" s="7"/>
      <c r="O70" s="49"/>
      <c r="P70" s="71"/>
      <c r="R70" s="78" t="s">
        <v>149</v>
      </c>
      <c r="S70" s="1"/>
      <c r="T70" s="12"/>
      <c r="U70" s="13"/>
      <c r="V70" s="14"/>
      <c r="W70" s="93">
        <f>T70*U70</f>
        <v>0</v>
      </c>
      <c r="X70" s="7"/>
      <c r="Y70" s="15"/>
      <c r="Z70" s="7"/>
      <c r="AA70" s="49"/>
      <c r="AB70" s="71"/>
      <c r="AD70" s="78" t="s">
        <v>149</v>
      </c>
      <c r="AE70" s="1"/>
      <c r="AF70" s="12"/>
      <c r="AG70" s="13"/>
      <c r="AH70" s="14"/>
      <c r="AI70" s="93">
        <f>AF70*AG70</f>
        <v>0</v>
      </c>
      <c r="AJ70" s="7"/>
      <c r="AK70" s="15"/>
      <c r="AL70" s="7"/>
      <c r="AM70" s="49"/>
      <c r="AN70" s="71"/>
      <c r="AO70"/>
      <c r="AP70" s="78" t="s">
        <v>149</v>
      </c>
      <c r="AQ70" s="1"/>
      <c r="AR70" s="12"/>
      <c r="AS70" s="13"/>
      <c r="AT70" s="14"/>
      <c r="AU70" s="93">
        <f>AR70*AS70</f>
        <v>0</v>
      </c>
      <c r="AV70" s="7"/>
      <c r="AW70" s="15"/>
      <c r="AX70" s="7"/>
      <c r="AY70" s="49"/>
      <c r="AZ70" s="71"/>
    </row>
    <row r="71" spans="3:52" s="2" customFormat="1" ht="12.75" x14ac:dyDescent="0.2">
      <c r="C71" s="65" t="str">
        <f>'Begroting Totale Project'!C69</f>
        <v>Activiteit 3.3, inhuur</v>
      </c>
      <c r="D71" s="109">
        <f t="shared" si="7"/>
        <v>0</v>
      </c>
      <c r="F71" s="78" t="s">
        <v>151</v>
      </c>
      <c r="G71" s="1"/>
      <c r="H71" s="12"/>
      <c r="I71" s="13"/>
      <c r="J71" s="4"/>
      <c r="K71" s="93">
        <f>H71*I71</f>
        <v>0</v>
      </c>
      <c r="L71" s="7"/>
      <c r="M71" s="15"/>
      <c r="N71" s="7"/>
      <c r="O71" s="49"/>
      <c r="P71" s="71"/>
      <c r="R71" s="78" t="s">
        <v>151</v>
      </c>
      <c r="S71" s="1"/>
      <c r="T71" s="12"/>
      <c r="U71" s="13"/>
      <c r="V71" s="4"/>
      <c r="W71" s="93">
        <f>T71*U71</f>
        <v>0</v>
      </c>
      <c r="X71" s="7"/>
      <c r="Y71" s="15"/>
      <c r="Z71" s="7"/>
      <c r="AA71" s="49"/>
      <c r="AB71" s="71"/>
      <c r="AD71" s="78" t="s">
        <v>151</v>
      </c>
      <c r="AE71" s="1"/>
      <c r="AF71" s="12"/>
      <c r="AG71" s="13"/>
      <c r="AH71" s="4"/>
      <c r="AI71" s="93">
        <f>AF71*AG71</f>
        <v>0</v>
      </c>
      <c r="AJ71" s="7"/>
      <c r="AK71" s="15"/>
      <c r="AL71" s="7"/>
      <c r="AM71" s="49"/>
      <c r="AN71" s="71"/>
      <c r="AO71"/>
      <c r="AP71" s="78" t="s">
        <v>151</v>
      </c>
      <c r="AQ71" s="1"/>
      <c r="AR71" s="12"/>
      <c r="AS71" s="13"/>
      <c r="AT71" s="4"/>
      <c r="AU71" s="93">
        <f>AR71*AS71</f>
        <v>0</v>
      </c>
      <c r="AV71" s="7"/>
      <c r="AW71" s="15"/>
      <c r="AX71" s="7"/>
      <c r="AY71" s="49"/>
      <c r="AZ71" s="71"/>
    </row>
    <row r="72" spans="3:52" s="2" customFormat="1" ht="12.75" x14ac:dyDescent="0.2">
      <c r="C72" s="65" t="str">
        <f>'Begroting Totale Project'!C70</f>
        <v>Activiteit 3.4, inhuur</v>
      </c>
      <c r="D72" s="109">
        <f t="shared" si="7"/>
        <v>0</v>
      </c>
      <c r="F72" s="78" t="s">
        <v>150</v>
      </c>
      <c r="G72" s="1"/>
      <c r="H72" s="12"/>
      <c r="I72" s="13"/>
      <c r="J72" s="4"/>
      <c r="K72" s="93">
        <f>H72*I72</f>
        <v>0</v>
      </c>
      <c r="L72" s="7"/>
      <c r="M72" s="15"/>
      <c r="N72" s="7"/>
      <c r="O72" s="49"/>
      <c r="P72" s="71"/>
      <c r="R72" s="78" t="s">
        <v>150</v>
      </c>
      <c r="S72" s="1"/>
      <c r="T72" s="12"/>
      <c r="U72" s="13"/>
      <c r="V72" s="4"/>
      <c r="W72" s="93">
        <f>T72*U72</f>
        <v>0</v>
      </c>
      <c r="X72" s="7"/>
      <c r="Y72" s="15"/>
      <c r="Z72" s="7"/>
      <c r="AA72" s="49"/>
      <c r="AB72" s="71"/>
      <c r="AD72" s="78" t="s">
        <v>150</v>
      </c>
      <c r="AE72" s="1"/>
      <c r="AF72" s="12"/>
      <c r="AG72" s="13"/>
      <c r="AH72" s="4"/>
      <c r="AI72" s="93">
        <f>AF72*AG72</f>
        <v>0</v>
      </c>
      <c r="AJ72" s="7"/>
      <c r="AK72" s="15"/>
      <c r="AL72" s="7"/>
      <c r="AM72" s="49"/>
      <c r="AN72" s="71"/>
      <c r="AO72"/>
      <c r="AP72" s="78" t="s">
        <v>150</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ht="12.75"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ht="12.75"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ht="12.75" x14ac:dyDescent="0.2">
      <c r="C76" s="65" t="str">
        <f>'Begroting Totale Project'!C74</f>
        <v>Activiteit 3.1, kosten</v>
      </c>
      <c r="D76" s="109">
        <f>K76+W76+AI76+AU76</f>
        <v>0</v>
      </c>
      <c r="F76" s="140" t="s">
        <v>195</v>
      </c>
      <c r="G76" s="1"/>
      <c r="H76" s="12"/>
      <c r="I76" s="13"/>
      <c r="J76" s="14"/>
      <c r="K76" s="93">
        <f>H76*I76</f>
        <v>0</v>
      </c>
      <c r="L76" s="7"/>
      <c r="M76" s="15"/>
      <c r="N76" s="7"/>
      <c r="O76" s="49"/>
      <c r="P76" s="71"/>
      <c r="R76" s="140" t="s">
        <v>195</v>
      </c>
      <c r="S76" s="1"/>
      <c r="T76" s="12"/>
      <c r="U76" s="13"/>
      <c r="V76" s="14"/>
      <c r="W76" s="93">
        <f>T76*U76</f>
        <v>0</v>
      </c>
      <c r="X76" s="7"/>
      <c r="Y76" s="15"/>
      <c r="Z76" s="7"/>
      <c r="AA76" s="49"/>
      <c r="AB76" s="71"/>
      <c r="AD76" s="140" t="s">
        <v>195</v>
      </c>
      <c r="AE76" s="1"/>
      <c r="AF76" s="12"/>
      <c r="AG76" s="13"/>
      <c r="AH76" s="14"/>
      <c r="AI76" s="93">
        <f>AF76*AG76</f>
        <v>0</v>
      </c>
      <c r="AJ76" s="7"/>
      <c r="AK76" s="15"/>
      <c r="AL76" s="7"/>
      <c r="AM76" s="49"/>
      <c r="AN76" s="71"/>
      <c r="AO76"/>
      <c r="AP76" s="140" t="s">
        <v>195</v>
      </c>
      <c r="AQ76" s="1"/>
      <c r="AR76" s="12"/>
      <c r="AS76" s="13"/>
      <c r="AT76" s="14"/>
      <c r="AU76" s="93">
        <f>AR76*AS76</f>
        <v>0</v>
      </c>
      <c r="AV76" s="7"/>
      <c r="AW76" s="15"/>
      <c r="AX76" s="7"/>
      <c r="AY76" s="49"/>
      <c r="AZ76" s="71"/>
    </row>
    <row r="77" spans="3:52" s="2" customFormat="1" ht="12.75" x14ac:dyDescent="0.2">
      <c r="C77" s="65" t="str">
        <f>'Begroting Totale Project'!C75</f>
        <v>Activiteit 3.2, kosten</v>
      </c>
      <c r="D77" s="109">
        <f t="shared" ref="D77:D79" si="8">K77+W77+AI77+AU77</f>
        <v>0</v>
      </c>
      <c r="F77" s="140" t="s">
        <v>196</v>
      </c>
      <c r="G77" s="1"/>
      <c r="H77" s="12"/>
      <c r="I77" s="13"/>
      <c r="J77" s="14"/>
      <c r="K77" s="93">
        <f>H77*I77</f>
        <v>0</v>
      </c>
      <c r="L77" s="7"/>
      <c r="M77" s="15"/>
      <c r="N77" s="7"/>
      <c r="O77" s="49"/>
      <c r="P77" s="71"/>
      <c r="R77" s="140" t="s">
        <v>196</v>
      </c>
      <c r="S77" s="1"/>
      <c r="T77" s="12"/>
      <c r="U77" s="13"/>
      <c r="V77" s="14"/>
      <c r="W77" s="93">
        <f>T77*U77</f>
        <v>0</v>
      </c>
      <c r="X77" s="7"/>
      <c r="Y77" s="15"/>
      <c r="Z77" s="7"/>
      <c r="AA77" s="49"/>
      <c r="AB77" s="71"/>
      <c r="AD77" s="140" t="s">
        <v>196</v>
      </c>
      <c r="AE77" s="1"/>
      <c r="AF77" s="12"/>
      <c r="AG77" s="13"/>
      <c r="AH77" s="14"/>
      <c r="AI77" s="93">
        <f>AF77*AG77</f>
        <v>0</v>
      </c>
      <c r="AJ77" s="7"/>
      <c r="AK77" s="15"/>
      <c r="AL77" s="7"/>
      <c r="AM77" s="49"/>
      <c r="AN77" s="71"/>
      <c r="AO77"/>
      <c r="AP77" s="140" t="s">
        <v>196</v>
      </c>
      <c r="AQ77" s="1"/>
      <c r="AR77" s="12"/>
      <c r="AS77" s="13"/>
      <c r="AT77" s="14"/>
      <c r="AU77" s="93">
        <f>AR77*AS77</f>
        <v>0</v>
      </c>
      <c r="AV77" s="7"/>
      <c r="AW77" s="15"/>
      <c r="AX77" s="7"/>
      <c r="AY77" s="49"/>
      <c r="AZ77" s="71"/>
    </row>
    <row r="78" spans="3:52" s="2" customFormat="1" ht="12.75" x14ac:dyDescent="0.2">
      <c r="C78" s="65" t="str">
        <f>'Begroting Totale Project'!C76</f>
        <v>Activiteit 3.3, kosten</v>
      </c>
      <c r="D78" s="109">
        <f t="shared" si="8"/>
        <v>0</v>
      </c>
      <c r="F78" s="140" t="s">
        <v>230</v>
      </c>
      <c r="G78" s="1"/>
      <c r="H78" s="12"/>
      <c r="I78" s="13"/>
      <c r="J78" s="14"/>
      <c r="K78" s="93">
        <f>H78*I78</f>
        <v>0</v>
      </c>
      <c r="L78" s="7"/>
      <c r="M78" s="15"/>
      <c r="N78" s="7"/>
      <c r="O78" s="49"/>
      <c r="P78" s="71"/>
      <c r="R78" s="140" t="s">
        <v>230</v>
      </c>
      <c r="S78" s="1"/>
      <c r="T78" s="12"/>
      <c r="U78" s="13"/>
      <c r="V78" s="14"/>
      <c r="W78" s="93">
        <f>T78*U78</f>
        <v>0</v>
      </c>
      <c r="X78" s="7"/>
      <c r="Y78" s="15"/>
      <c r="Z78" s="7"/>
      <c r="AA78" s="49"/>
      <c r="AB78" s="71"/>
      <c r="AD78" s="140" t="s">
        <v>230</v>
      </c>
      <c r="AE78" s="1"/>
      <c r="AF78" s="12"/>
      <c r="AG78" s="13"/>
      <c r="AH78" s="14"/>
      <c r="AI78" s="93">
        <f>AF78*AG78</f>
        <v>0</v>
      </c>
      <c r="AJ78" s="7"/>
      <c r="AK78" s="15"/>
      <c r="AL78" s="7"/>
      <c r="AM78" s="49"/>
      <c r="AN78" s="71"/>
      <c r="AO78"/>
      <c r="AP78" s="140" t="s">
        <v>230</v>
      </c>
      <c r="AQ78" s="1"/>
      <c r="AR78" s="12"/>
      <c r="AS78" s="13"/>
      <c r="AT78" s="14"/>
      <c r="AU78" s="93">
        <f>AR78*AS78</f>
        <v>0</v>
      </c>
      <c r="AV78" s="7"/>
      <c r="AW78" s="15"/>
      <c r="AX78" s="7"/>
      <c r="AY78" s="49"/>
      <c r="AZ78" s="71"/>
    </row>
    <row r="79" spans="3:52" s="2" customFormat="1" ht="12.75" x14ac:dyDescent="0.2">
      <c r="C79" s="65" t="str">
        <f>'Begroting Totale Project'!C77</f>
        <v>Activiteit 3.4, kosten</v>
      </c>
      <c r="D79" s="109">
        <f t="shared" si="8"/>
        <v>0</v>
      </c>
      <c r="F79" s="140" t="s">
        <v>231</v>
      </c>
      <c r="G79" s="1"/>
      <c r="H79" s="12"/>
      <c r="I79" s="13"/>
      <c r="J79" s="14"/>
      <c r="K79" s="93">
        <f>H79*I79</f>
        <v>0</v>
      </c>
      <c r="L79" s="7"/>
      <c r="M79" s="15"/>
      <c r="N79" s="7"/>
      <c r="O79" s="49"/>
      <c r="P79" s="71"/>
      <c r="R79" s="140" t="s">
        <v>231</v>
      </c>
      <c r="S79" s="1"/>
      <c r="T79" s="12"/>
      <c r="U79" s="13"/>
      <c r="V79" s="14"/>
      <c r="W79" s="93">
        <f>T79*U79</f>
        <v>0</v>
      </c>
      <c r="X79" s="7"/>
      <c r="Y79" s="15"/>
      <c r="Z79" s="7"/>
      <c r="AA79" s="49"/>
      <c r="AB79" s="71"/>
      <c r="AD79" s="140" t="s">
        <v>231</v>
      </c>
      <c r="AE79" s="1"/>
      <c r="AF79" s="12"/>
      <c r="AG79" s="13"/>
      <c r="AH79" s="14"/>
      <c r="AI79" s="93">
        <f>AF79*AG79</f>
        <v>0</v>
      </c>
      <c r="AJ79" s="7"/>
      <c r="AK79" s="15"/>
      <c r="AL79" s="7"/>
      <c r="AM79" s="49"/>
      <c r="AN79" s="71"/>
      <c r="AO79"/>
      <c r="AP79" s="140" t="s">
        <v>231</v>
      </c>
      <c r="AQ79" s="1"/>
      <c r="AR79" s="12"/>
      <c r="AS79" s="13"/>
      <c r="AT79" s="14"/>
      <c r="AU79" s="93">
        <f>AR79*AS79</f>
        <v>0</v>
      </c>
      <c r="AV79" s="7"/>
      <c r="AW79" s="15"/>
      <c r="AX79" s="7"/>
      <c r="AY79" s="49"/>
      <c r="AZ79" s="71"/>
    </row>
    <row r="80" spans="3:52" s="2" customFormat="1" ht="12.75"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ht="12.75"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ht="12.75"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
        <v>79</v>
      </c>
      <c r="G86" s="79"/>
      <c r="H86" s="79"/>
      <c r="I86" s="79"/>
      <c r="J86" s="69"/>
      <c r="K86" s="79"/>
      <c r="L86" s="80"/>
      <c r="M86" s="79"/>
      <c r="N86" s="80"/>
      <c r="O86" s="81"/>
      <c r="P86" s="70"/>
      <c r="R86" s="76" t="s">
        <v>79</v>
      </c>
      <c r="S86" s="79"/>
      <c r="T86" s="79"/>
      <c r="U86" s="79"/>
      <c r="V86" s="69"/>
      <c r="W86" s="79"/>
      <c r="X86" s="80"/>
      <c r="Y86" s="79"/>
      <c r="Z86" s="80"/>
      <c r="AA86" s="81"/>
      <c r="AB86" s="70"/>
      <c r="AD86" s="76" t="s">
        <v>79</v>
      </c>
      <c r="AE86" s="79"/>
      <c r="AF86" s="79"/>
      <c r="AG86" s="79"/>
      <c r="AH86" s="69"/>
      <c r="AI86" s="79"/>
      <c r="AJ86" s="80"/>
      <c r="AK86" s="79"/>
      <c r="AL86" s="80"/>
      <c r="AM86" s="81"/>
      <c r="AN86" s="70"/>
      <c r="AO86"/>
      <c r="AP86" s="76" t="s">
        <v>79</v>
      </c>
      <c r="AQ86" s="79"/>
      <c r="AR86" s="79"/>
      <c r="AS86" s="79"/>
      <c r="AT86" s="69"/>
      <c r="AU86" s="79"/>
      <c r="AV86" s="80"/>
      <c r="AW86" s="79"/>
      <c r="AX86" s="80"/>
      <c r="AY86" s="81"/>
      <c r="AZ86" s="70"/>
    </row>
    <row r="87" spans="3:52" s="2" customFormat="1" ht="12.75"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ht="12.75" x14ac:dyDescent="0.2">
      <c r="C88" s="65" t="str">
        <f>'Begroting Totale Project'!C86</f>
        <v>Activiteit 4.1, inzet eigen uren</v>
      </c>
      <c r="D88" s="109">
        <f>K88+W88+AI88+AU88</f>
        <v>0</v>
      </c>
      <c r="F88" s="78" t="s">
        <v>75</v>
      </c>
      <c r="G88" s="1"/>
      <c r="H88" s="12"/>
      <c r="I88" s="13"/>
      <c r="J88" s="14"/>
      <c r="K88" s="93">
        <f>H88*I88</f>
        <v>0</v>
      </c>
      <c r="L88" s="7"/>
      <c r="M88" s="15"/>
      <c r="N88" s="7"/>
      <c r="O88" s="49"/>
      <c r="P88" s="71"/>
      <c r="R88" s="78" t="s">
        <v>75</v>
      </c>
      <c r="S88" s="1"/>
      <c r="T88" s="12"/>
      <c r="U88" s="13"/>
      <c r="V88" s="14"/>
      <c r="W88" s="93">
        <f>T88*U88</f>
        <v>0</v>
      </c>
      <c r="X88" s="7"/>
      <c r="Y88" s="15"/>
      <c r="Z88" s="7"/>
      <c r="AA88" s="49"/>
      <c r="AB88" s="71"/>
      <c r="AD88" s="78" t="s">
        <v>75</v>
      </c>
      <c r="AE88" s="1"/>
      <c r="AF88" s="12"/>
      <c r="AG88" s="13"/>
      <c r="AH88" s="14"/>
      <c r="AI88" s="93">
        <f>AF88*AG88</f>
        <v>0</v>
      </c>
      <c r="AJ88" s="7"/>
      <c r="AK88" s="15"/>
      <c r="AL88" s="7"/>
      <c r="AM88" s="49"/>
      <c r="AN88" s="71"/>
      <c r="AO88"/>
      <c r="AP88" s="78" t="s">
        <v>75</v>
      </c>
      <c r="AQ88" s="1"/>
      <c r="AR88" s="12"/>
      <c r="AS88" s="13"/>
      <c r="AT88" s="14"/>
      <c r="AU88" s="93">
        <f>AR88*AS88</f>
        <v>0</v>
      </c>
      <c r="AV88" s="7"/>
      <c r="AW88" s="15"/>
      <c r="AX88" s="7"/>
      <c r="AY88" s="49"/>
      <c r="AZ88" s="71"/>
    </row>
    <row r="89" spans="3:52" s="2" customFormat="1" ht="12.75" x14ac:dyDescent="0.2">
      <c r="C89" s="65" t="str">
        <f>'Begroting Totale Project'!C87</f>
        <v>Activiteit 4.2, inzet eigen uren</v>
      </c>
      <c r="D89" s="109">
        <f t="shared" ref="D89:D91" si="9">K89+W89+AI89+AU89</f>
        <v>0</v>
      </c>
      <c r="F89" s="78" t="s">
        <v>76</v>
      </c>
      <c r="G89" s="1"/>
      <c r="H89" s="12"/>
      <c r="I89" s="13"/>
      <c r="J89" s="14"/>
      <c r="K89" s="93">
        <f>H89*I89</f>
        <v>0</v>
      </c>
      <c r="L89" s="7"/>
      <c r="M89" s="15"/>
      <c r="N89" s="7"/>
      <c r="O89" s="49"/>
      <c r="P89" s="71"/>
      <c r="R89" s="78" t="s">
        <v>76</v>
      </c>
      <c r="S89" s="1"/>
      <c r="T89" s="12"/>
      <c r="U89" s="13"/>
      <c r="V89" s="14"/>
      <c r="W89" s="93">
        <f>T89*U89</f>
        <v>0</v>
      </c>
      <c r="X89" s="7"/>
      <c r="Y89" s="15"/>
      <c r="Z89" s="7"/>
      <c r="AA89" s="49"/>
      <c r="AB89" s="71"/>
      <c r="AD89" s="78" t="s">
        <v>76</v>
      </c>
      <c r="AE89" s="1"/>
      <c r="AF89" s="12"/>
      <c r="AG89" s="13"/>
      <c r="AH89" s="14"/>
      <c r="AI89" s="93">
        <f>AF89*AG89</f>
        <v>0</v>
      </c>
      <c r="AJ89" s="7"/>
      <c r="AK89" s="15"/>
      <c r="AL89" s="7"/>
      <c r="AM89" s="49"/>
      <c r="AN89" s="71"/>
      <c r="AO89"/>
      <c r="AP89" s="78" t="s">
        <v>76</v>
      </c>
      <c r="AQ89" s="1"/>
      <c r="AR89" s="12"/>
      <c r="AS89" s="13"/>
      <c r="AT89" s="14"/>
      <c r="AU89" s="93">
        <f>AR89*AS89</f>
        <v>0</v>
      </c>
      <c r="AV89" s="7"/>
      <c r="AW89" s="15"/>
      <c r="AX89" s="7"/>
      <c r="AY89" s="49"/>
      <c r="AZ89" s="71"/>
    </row>
    <row r="90" spans="3:52" s="2" customFormat="1" ht="12.75" x14ac:dyDescent="0.2">
      <c r="C90" s="65" t="str">
        <f>'Begroting Totale Project'!C88</f>
        <v>Activiteit 4.3, inzet eigen uren</v>
      </c>
      <c r="D90" s="109">
        <f t="shared" si="9"/>
        <v>0</v>
      </c>
      <c r="F90" s="78" t="s">
        <v>77</v>
      </c>
      <c r="G90" s="1"/>
      <c r="H90" s="12"/>
      <c r="I90" s="13"/>
      <c r="J90" s="14"/>
      <c r="K90" s="93">
        <f>H90*I90</f>
        <v>0</v>
      </c>
      <c r="L90" s="7"/>
      <c r="M90" s="15"/>
      <c r="N90" s="7"/>
      <c r="O90" s="49"/>
      <c r="P90" s="71"/>
      <c r="R90" s="78" t="s">
        <v>77</v>
      </c>
      <c r="S90" s="1"/>
      <c r="T90" s="12"/>
      <c r="U90" s="13"/>
      <c r="V90" s="14"/>
      <c r="W90" s="93">
        <f>T90*U90</f>
        <v>0</v>
      </c>
      <c r="X90" s="7"/>
      <c r="Y90" s="15"/>
      <c r="Z90" s="7"/>
      <c r="AA90" s="49"/>
      <c r="AB90" s="71"/>
      <c r="AD90" s="78" t="s">
        <v>77</v>
      </c>
      <c r="AE90" s="1"/>
      <c r="AF90" s="12"/>
      <c r="AG90" s="13"/>
      <c r="AH90" s="14"/>
      <c r="AI90" s="93">
        <f>AF90*AG90</f>
        <v>0</v>
      </c>
      <c r="AJ90" s="7"/>
      <c r="AK90" s="15"/>
      <c r="AL90" s="7"/>
      <c r="AM90" s="49"/>
      <c r="AN90" s="71"/>
      <c r="AO90"/>
      <c r="AP90" s="78" t="s">
        <v>77</v>
      </c>
      <c r="AQ90" s="1"/>
      <c r="AR90" s="12"/>
      <c r="AS90" s="13"/>
      <c r="AT90" s="14"/>
      <c r="AU90" s="93">
        <f>AR90*AS90</f>
        <v>0</v>
      </c>
      <c r="AV90" s="7"/>
      <c r="AW90" s="15"/>
      <c r="AX90" s="7"/>
      <c r="AY90" s="49"/>
      <c r="AZ90" s="71"/>
    </row>
    <row r="91" spans="3:52" s="2" customFormat="1" ht="12.75" x14ac:dyDescent="0.2">
      <c r="C91" s="65" t="str">
        <f>'Begroting Totale Project'!C89</f>
        <v>Activiteit 4.4, inzet eigen uren</v>
      </c>
      <c r="D91" s="109">
        <f t="shared" si="9"/>
        <v>0</v>
      </c>
      <c r="F91" s="78" t="s">
        <v>78</v>
      </c>
      <c r="G91" s="1"/>
      <c r="H91" s="12"/>
      <c r="I91" s="13"/>
      <c r="J91" s="14"/>
      <c r="K91" s="93">
        <f>H91*I91</f>
        <v>0</v>
      </c>
      <c r="L91" s="7"/>
      <c r="M91" s="15"/>
      <c r="N91" s="7"/>
      <c r="O91" s="49"/>
      <c r="P91" s="71"/>
      <c r="R91" s="78" t="s">
        <v>78</v>
      </c>
      <c r="S91" s="1"/>
      <c r="T91" s="12"/>
      <c r="U91" s="13"/>
      <c r="V91" s="14"/>
      <c r="W91" s="93">
        <f>T91*U91</f>
        <v>0</v>
      </c>
      <c r="X91" s="7"/>
      <c r="Y91" s="15"/>
      <c r="Z91" s="7"/>
      <c r="AA91" s="49"/>
      <c r="AB91" s="71"/>
      <c r="AD91" s="78" t="s">
        <v>78</v>
      </c>
      <c r="AE91" s="1"/>
      <c r="AF91" s="12"/>
      <c r="AG91" s="13"/>
      <c r="AH91" s="14"/>
      <c r="AI91" s="93">
        <f>AF91*AG91</f>
        <v>0</v>
      </c>
      <c r="AJ91" s="7"/>
      <c r="AK91" s="15"/>
      <c r="AL91" s="7"/>
      <c r="AM91" s="49"/>
      <c r="AN91" s="71"/>
      <c r="AO91"/>
      <c r="AP91" s="78" t="s">
        <v>78</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ht="12.75"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ht="12.75"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ht="12.75" x14ac:dyDescent="0.2">
      <c r="C95" s="65" t="str">
        <f>'Begroting Totale Project'!C93</f>
        <v>Activiteit 4.1, inhuur</v>
      </c>
      <c r="D95" s="109">
        <f>K95+W95+AI95+AU95</f>
        <v>0</v>
      </c>
      <c r="F95" s="78" t="s">
        <v>152</v>
      </c>
      <c r="G95" s="1"/>
      <c r="H95" s="12"/>
      <c r="I95" s="13"/>
      <c r="J95" s="14"/>
      <c r="K95" s="93">
        <f>H95*I95</f>
        <v>0</v>
      </c>
      <c r="L95" s="7"/>
      <c r="M95" s="15"/>
      <c r="N95" s="7"/>
      <c r="O95" s="49"/>
      <c r="P95" s="71"/>
      <c r="R95" s="78" t="s">
        <v>152</v>
      </c>
      <c r="S95" s="1"/>
      <c r="T95" s="12"/>
      <c r="U95" s="13"/>
      <c r="V95" s="14"/>
      <c r="W95" s="93">
        <f>T95*U95</f>
        <v>0</v>
      </c>
      <c r="X95" s="7"/>
      <c r="Y95" s="15"/>
      <c r="Z95" s="7"/>
      <c r="AA95" s="49"/>
      <c r="AB95" s="71"/>
      <c r="AD95" s="78" t="s">
        <v>152</v>
      </c>
      <c r="AE95" s="1"/>
      <c r="AF95" s="12"/>
      <c r="AG95" s="13"/>
      <c r="AH95" s="14"/>
      <c r="AI95" s="93">
        <f>AF95*AG95</f>
        <v>0</v>
      </c>
      <c r="AJ95" s="7"/>
      <c r="AK95" s="15"/>
      <c r="AL95" s="7"/>
      <c r="AM95" s="49"/>
      <c r="AN95" s="71"/>
      <c r="AO95"/>
      <c r="AP95" s="78" t="s">
        <v>152</v>
      </c>
      <c r="AQ95" s="1"/>
      <c r="AR95" s="12"/>
      <c r="AS95" s="13"/>
      <c r="AT95" s="14"/>
      <c r="AU95" s="93">
        <f>AR95*AS95</f>
        <v>0</v>
      </c>
      <c r="AV95" s="7"/>
      <c r="AW95" s="15"/>
      <c r="AX95" s="7"/>
      <c r="AY95" s="49"/>
      <c r="AZ95" s="71"/>
    </row>
    <row r="96" spans="3:52" s="2" customFormat="1" ht="12.75" x14ac:dyDescent="0.2">
      <c r="C96" s="65" t="str">
        <f>'Begroting Totale Project'!C94</f>
        <v>Activiteit 4.2, inhuur</v>
      </c>
      <c r="D96" s="109">
        <f t="shared" ref="D96:D98" si="10">K96+W96+AI96+AU96</f>
        <v>0</v>
      </c>
      <c r="F96" s="78" t="s">
        <v>153</v>
      </c>
      <c r="G96" s="1"/>
      <c r="H96" s="12"/>
      <c r="I96" s="13"/>
      <c r="J96" s="14"/>
      <c r="K96" s="93">
        <f>H96*I96</f>
        <v>0</v>
      </c>
      <c r="L96" s="7"/>
      <c r="M96" s="15"/>
      <c r="N96" s="7"/>
      <c r="O96" s="49"/>
      <c r="P96" s="71"/>
      <c r="R96" s="78" t="s">
        <v>153</v>
      </c>
      <c r="S96" s="1"/>
      <c r="T96" s="12"/>
      <c r="U96" s="13"/>
      <c r="V96" s="14"/>
      <c r="W96" s="93">
        <f>T96*U96</f>
        <v>0</v>
      </c>
      <c r="X96" s="7"/>
      <c r="Y96" s="15"/>
      <c r="Z96" s="7"/>
      <c r="AA96" s="49"/>
      <c r="AB96" s="71"/>
      <c r="AD96" s="78" t="s">
        <v>153</v>
      </c>
      <c r="AE96" s="1"/>
      <c r="AF96" s="12"/>
      <c r="AG96" s="13"/>
      <c r="AH96" s="14"/>
      <c r="AI96" s="93">
        <f>AF96*AG96</f>
        <v>0</v>
      </c>
      <c r="AJ96" s="7"/>
      <c r="AK96" s="15"/>
      <c r="AL96" s="7"/>
      <c r="AM96" s="49"/>
      <c r="AN96" s="71"/>
      <c r="AO96"/>
      <c r="AP96" s="78" t="s">
        <v>153</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10"/>
        <v>0</v>
      </c>
      <c r="F97" s="78" t="s">
        <v>154</v>
      </c>
      <c r="G97" s="1"/>
      <c r="H97" s="12"/>
      <c r="I97" s="13"/>
      <c r="J97" s="4"/>
      <c r="K97" s="93">
        <f>H97*I97</f>
        <v>0</v>
      </c>
      <c r="L97" s="7"/>
      <c r="M97" s="15"/>
      <c r="N97" s="7"/>
      <c r="O97" s="49"/>
      <c r="P97" s="71"/>
      <c r="R97" s="78" t="s">
        <v>154</v>
      </c>
      <c r="S97" s="1"/>
      <c r="T97" s="12"/>
      <c r="U97" s="13"/>
      <c r="V97" s="4"/>
      <c r="W97" s="93">
        <f>T97*U97</f>
        <v>0</v>
      </c>
      <c r="X97" s="7"/>
      <c r="Y97" s="15"/>
      <c r="Z97" s="7"/>
      <c r="AA97" s="49"/>
      <c r="AB97" s="71"/>
      <c r="AD97" s="78" t="s">
        <v>154</v>
      </c>
      <c r="AE97" s="1"/>
      <c r="AF97" s="12"/>
      <c r="AG97" s="13"/>
      <c r="AH97" s="4"/>
      <c r="AI97" s="93">
        <f>AF97*AG97</f>
        <v>0</v>
      </c>
      <c r="AJ97" s="7"/>
      <c r="AK97" s="15"/>
      <c r="AL97" s="7"/>
      <c r="AM97" s="49"/>
      <c r="AN97" s="71"/>
      <c r="AO97"/>
      <c r="AP97" s="78" t="s">
        <v>154</v>
      </c>
      <c r="AQ97" s="1"/>
      <c r="AR97" s="12"/>
      <c r="AS97" s="13"/>
      <c r="AT97" s="4"/>
      <c r="AU97" s="93">
        <f>AR97*AS97</f>
        <v>0</v>
      </c>
      <c r="AV97" s="7"/>
      <c r="AW97" s="15"/>
      <c r="AX97" s="7"/>
      <c r="AY97" s="49"/>
      <c r="AZ97" s="71"/>
    </row>
    <row r="98" spans="3:52" s="2" customFormat="1" ht="12.75" x14ac:dyDescent="0.2">
      <c r="C98" s="65" t="str">
        <f>'Begroting Totale Project'!C96</f>
        <v xml:space="preserve">Activiteit 4.4, inhuur </v>
      </c>
      <c r="D98" s="109">
        <f t="shared" si="10"/>
        <v>0</v>
      </c>
      <c r="F98" s="78" t="s">
        <v>183</v>
      </c>
      <c r="G98" s="1"/>
      <c r="H98" s="12"/>
      <c r="I98" s="13"/>
      <c r="J98" s="4"/>
      <c r="K98" s="93">
        <f>H98*I98</f>
        <v>0</v>
      </c>
      <c r="L98" s="7"/>
      <c r="M98" s="15"/>
      <c r="N98" s="7"/>
      <c r="O98" s="49"/>
      <c r="P98" s="71"/>
      <c r="R98" s="78" t="s">
        <v>183</v>
      </c>
      <c r="S98" s="1"/>
      <c r="T98" s="12"/>
      <c r="U98" s="13"/>
      <c r="V98" s="4"/>
      <c r="W98" s="93">
        <f>T98*U98</f>
        <v>0</v>
      </c>
      <c r="X98" s="7"/>
      <c r="Y98" s="15"/>
      <c r="Z98" s="7"/>
      <c r="AA98" s="49"/>
      <c r="AB98" s="71"/>
      <c r="AD98" s="78" t="s">
        <v>183</v>
      </c>
      <c r="AE98" s="1"/>
      <c r="AF98" s="12"/>
      <c r="AG98" s="13"/>
      <c r="AH98" s="4"/>
      <c r="AI98" s="93">
        <f>AF98*AG98</f>
        <v>0</v>
      </c>
      <c r="AJ98" s="7"/>
      <c r="AK98" s="15"/>
      <c r="AL98" s="7"/>
      <c r="AM98" s="49"/>
      <c r="AN98" s="71"/>
      <c r="AO98"/>
      <c r="AP98" s="78" t="s">
        <v>183</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ht="12.75"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ht="12.75"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ht="12.75" x14ac:dyDescent="0.2">
      <c r="C102" s="65" t="str">
        <f>'Begroting Totale Project'!C100</f>
        <v>Activiteit 4.1, kosten</v>
      </c>
      <c r="D102" s="109">
        <f>K102+W102+AI102+AU102</f>
        <v>0</v>
      </c>
      <c r="F102" s="140" t="s">
        <v>194</v>
      </c>
      <c r="G102" s="1"/>
      <c r="H102" s="12"/>
      <c r="I102" s="13"/>
      <c r="J102" s="14"/>
      <c r="K102" s="93">
        <f>H102*I102</f>
        <v>0</v>
      </c>
      <c r="L102" s="7"/>
      <c r="M102" s="15"/>
      <c r="N102" s="7"/>
      <c r="O102" s="49"/>
      <c r="P102" s="71"/>
      <c r="R102" s="140" t="s">
        <v>194</v>
      </c>
      <c r="S102" s="1"/>
      <c r="T102" s="12"/>
      <c r="U102" s="13"/>
      <c r="V102" s="14"/>
      <c r="W102" s="93">
        <f>T102*U102</f>
        <v>0</v>
      </c>
      <c r="X102" s="7"/>
      <c r="Y102" s="15"/>
      <c r="Z102" s="7"/>
      <c r="AA102" s="49"/>
      <c r="AB102" s="71"/>
      <c r="AD102" s="140" t="s">
        <v>194</v>
      </c>
      <c r="AE102" s="1"/>
      <c r="AF102" s="12"/>
      <c r="AG102" s="13"/>
      <c r="AH102" s="14"/>
      <c r="AI102" s="93">
        <f>AF102*AG102</f>
        <v>0</v>
      </c>
      <c r="AJ102" s="7"/>
      <c r="AK102" s="15"/>
      <c r="AL102" s="7"/>
      <c r="AM102" s="49"/>
      <c r="AN102" s="71"/>
      <c r="AO102"/>
      <c r="AP102" s="140" t="s">
        <v>194</v>
      </c>
      <c r="AQ102" s="1"/>
      <c r="AR102" s="12"/>
      <c r="AS102" s="13"/>
      <c r="AT102" s="14"/>
      <c r="AU102" s="93">
        <f>AR102*AS102</f>
        <v>0</v>
      </c>
      <c r="AV102" s="7"/>
      <c r="AW102" s="15"/>
      <c r="AX102" s="7"/>
      <c r="AY102" s="49"/>
      <c r="AZ102" s="71"/>
    </row>
    <row r="103" spans="3:52" s="2" customFormat="1" ht="12.75" x14ac:dyDescent="0.2">
      <c r="C103" s="65" t="str">
        <f>'Begroting Totale Project'!C101</f>
        <v>Activiteit 4.2, kosten</v>
      </c>
      <c r="D103" s="109">
        <f t="shared" ref="D103:D105" si="11">K103+W103+AI103+AU103</f>
        <v>0</v>
      </c>
      <c r="F103" s="140" t="s">
        <v>199</v>
      </c>
      <c r="G103" s="1"/>
      <c r="H103" s="12"/>
      <c r="I103" s="13"/>
      <c r="J103" s="14"/>
      <c r="K103" s="93">
        <f>H103*I103</f>
        <v>0</v>
      </c>
      <c r="L103" s="7"/>
      <c r="M103" s="15"/>
      <c r="N103" s="7"/>
      <c r="O103" s="49"/>
      <c r="P103" s="71"/>
      <c r="R103" s="140" t="s">
        <v>199</v>
      </c>
      <c r="S103" s="1"/>
      <c r="T103" s="12"/>
      <c r="U103" s="13"/>
      <c r="V103" s="14"/>
      <c r="W103" s="93">
        <f>T103*U103</f>
        <v>0</v>
      </c>
      <c r="X103" s="7"/>
      <c r="Y103" s="15"/>
      <c r="Z103" s="7"/>
      <c r="AA103" s="49"/>
      <c r="AB103" s="71"/>
      <c r="AD103" s="140" t="s">
        <v>199</v>
      </c>
      <c r="AE103" s="1"/>
      <c r="AF103" s="12"/>
      <c r="AG103" s="13"/>
      <c r="AH103" s="14"/>
      <c r="AI103" s="93">
        <f>AF103*AG103</f>
        <v>0</v>
      </c>
      <c r="AJ103" s="7"/>
      <c r="AK103" s="15"/>
      <c r="AL103" s="7"/>
      <c r="AM103" s="49"/>
      <c r="AN103" s="71"/>
      <c r="AO103"/>
      <c r="AP103" s="140" t="s">
        <v>199</v>
      </c>
      <c r="AQ103" s="1"/>
      <c r="AR103" s="12"/>
      <c r="AS103" s="13"/>
      <c r="AT103" s="14"/>
      <c r="AU103" s="93">
        <f>AR103*AS103</f>
        <v>0</v>
      </c>
      <c r="AV103" s="7"/>
      <c r="AW103" s="15"/>
      <c r="AX103" s="7"/>
      <c r="AY103" s="49"/>
      <c r="AZ103" s="71"/>
    </row>
    <row r="104" spans="3:52" s="2" customFormat="1" ht="12.75" x14ac:dyDescent="0.2">
      <c r="C104" s="65" t="str">
        <f>'Begroting Totale Project'!C102</f>
        <v>Activiteit 4.3, kosten</v>
      </c>
      <c r="D104" s="109">
        <f t="shared" si="11"/>
        <v>0</v>
      </c>
      <c r="F104" s="140" t="s">
        <v>232</v>
      </c>
      <c r="G104" s="1"/>
      <c r="H104" s="12"/>
      <c r="I104" s="13"/>
      <c r="J104" s="14"/>
      <c r="K104" s="93">
        <f>H104*I104</f>
        <v>0</v>
      </c>
      <c r="L104" s="7"/>
      <c r="M104" s="15"/>
      <c r="N104" s="7"/>
      <c r="O104" s="49"/>
      <c r="P104" s="71"/>
      <c r="R104" s="140" t="s">
        <v>232</v>
      </c>
      <c r="S104" s="1"/>
      <c r="T104" s="12"/>
      <c r="U104" s="13"/>
      <c r="V104" s="14"/>
      <c r="W104" s="93">
        <f>T104*U104</f>
        <v>0</v>
      </c>
      <c r="X104" s="7"/>
      <c r="Y104" s="15"/>
      <c r="Z104" s="7"/>
      <c r="AA104" s="49"/>
      <c r="AB104" s="71"/>
      <c r="AD104" s="140" t="s">
        <v>232</v>
      </c>
      <c r="AE104" s="1"/>
      <c r="AF104" s="12"/>
      <c r="AG104" s="13"/>
      <c r="AH104" s="14"/>
      <c r="AI104" s="93">
        <f>AF104*AG104</f>
        <v>0</v>
      </c>
      <c r="AJ104" s="7"/>
      <c r="AK104" s="15"/>
      <c r="AL104" s="7"/>
      <c r="AM104" s="49"/>
      <c r="AN104" s="71"/>
      <c r="AO104"/>
      <c r="AP104" s="140" t="s">
        <v>232</v>
      </c>
      <c r="AQ104" s="1"/>
      <c r="AR104" s="12"/>
      <c r="AS104" s="13"/>
      <c r="AT104" s="14"/>
      <c r="AU104" s="93">
        <f>AR104*AS104</f>
        <v>0</v>
      </c>
      <c r="AV104" s="7"/>
      <c r="AW104" s="15"/>
      <c r="AX104" s="7"/>
      <c r="AY104" s="49"/>
      <c r="AZ104" s="71"/>
    </row>
    <row r="105" spans="3:52" s="2" customFormat="1" ht="12.75" x14ac:dyDescent="0.2">
      <c r="C105" s="65" t="str">
        <f>'Begroting Totale Project'!C103</f>
        <v>Activiteit 4.4, kosten</v>
      </c>
      <c r="D105" s="109">
        <f t="shared" si="11"/>
        <v>0</v>
      </c>
      <c r="F105" s="140" t="s">
        <v>233</v>
      </c>
      <c r="G105" s="1"/>
      <c r="H105" s="12"/>
      <c r="I105" s="13"/>
      <c r="J105" s="14"/>
      <c r="K105" s="93">
        <f>H105*I105</f>
        <v>0</v>
      </c>
      <c r="L105" s="7"/>
      <c r="M105" s="15"/>
      <c r="N105" s="7"/>
      <c r="O105" s="49"/>
      <c r="P105" s="71"/>
      <c r="R105" s="140" t="s">
        <v>233</v>
      </c>
      <c r="S105" s="1"/>
      <c r="T105" s="12"/>
      <c r="U105" s="13"/>
      <c r="V105" s="14"/>
      <c r="W105" s="93">
        <f>T105*U105</f>
        <v>0</v>
      </c>
      <c r="X105" s="7"/>
      <c r="Y105" s="15"/>
      <c r="Z105" s="7"/>
      <c r="AA105" s="49"/>
      <c r="AB105" s="71"/>
      <c r="AD105" s="140" t="s">
        <v>233</v>
      </c>
      <c r="AE105" s="1"/>
      <c r="AF105" s="12"/>
      <c r="AG105" s="13"/>
      <c r="AH105" s="14"/>
      <c r="AI105" s="93">
        <f>AF105*AG105</f>
        <v>0</v>
      </c>
      <c r="AJ105" s="7"/>
      <c r="AK105" s="15"/>
      <c r="AL105" s="7"/>
      <c r="AM105" s="49"/>
      <c r="AN105" s="71"/>
      <c r="AO105"/>
      <c r="AP105" s="140" t="s">
        <v>233</v>
      </c>
      <c r="AQ105" s="1"/>
      <c r="AR105" s="12"/>
      <c r="AS105" s="13"/>
      <c r="AT105" s="14"/>
      <c r="AU105" s="93">
        <f>AR105*AS105</f>
        <v>0</v>
      </c>
      <c r="AV105" s="7"/>
      <c r="AW105" s="15"/>
      <c r="AX105" s="7"/>
      <c r="AY105" s="49"/>
      <c r="AZ105" s="71"/>
    </row>
    <row r="106" spans="3:52" s="2" customFormat="1" ht="12.75"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ht="12.75"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ht="12.75"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
        <v>80</v>
      </c>
      <c r="G112" s="79"/>
      <c r="H112" s="79"/>
      <c r="I112" s="79"/>
      <c r="J112" s="69"/>
      <c r="K112" s="79"/>
      <c r="L112" s="80"/>
      <c r="M112" s="79"/>
      <c r="N112" s="80"/>
      <c r="O112" s="81"/>
      <c r="P112" s="70"/>
      <c r="R112" s="76" t="s">
        <v>80</v>
      </c>
      <c r="S112" s="79"/>
      <c r="T112" s="79"/>
      <c r="U112" s="79"/>
      <c r="V112" s="69"/>
      <c r="W112" s="79"/>
      <c r="X112" s="80"/>
      <c r="Y112" s="79"/>
      <c r="Z112" s="80"/>
      <c r="AA112" s="81"/>
      <c r="AB112" s="70"/>
      <c r="AD112" s="76" t="s">
        <v>80</v>
      </c>
      <c r="AE112" s="79"/>
      <c r="AF112" s="79"/>
      <c r="AG112" s="79"/>
      <c r="AH112" s="69"/>
      <c r="AI112" s="79"/>
      <c r="AJ112" s="80"/>
      <c r="AK112" s="79"/>
      <c r="AL112" s="80"/>
      <c r="AM112" s="81"/>
      <c r="AN112" s="70"/>
      <c r="AO112"/>
      <c r="AP112" s="76" t="s">
        <v>80</v>
      </c>
      <c r="AQ112" s="79"/>
      <c r="AR112" s="79"/>
      <c r="AS112" s="79"/>
      <c r="AT112" s="69"/>
      <c r="AU112" s="79"/>
      <c r="AV112" s="80"/>
      <c r="AW112" s="79"/>
      <c r="AX112" s="80"/>
      <c r="AY112" s="81"/>
      <c r="AZ112" s="70"/>
    </row>
    <row r="113" spans="3:52" s="2" customFormat="1" ht="12.75"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ht="12.75" x14ac:dyDescent="0.2">
      <c r="C114" s="65" t="str">
        <f>'Begroting Totale Project'!C112</f>
        <v>Activiteit 5.1, inzet eigen uren</v>
      </c>
      <c r="D114" s="109">
        <f>K114+W114+AI114+AU114</f>
        <v>0</v>
      </c>
      <c r="F114" s="78" t="s">
        <v>81</v>
      </c>
      <c r="G114" s="1"/>
      <c r="H114" s="12"/>
      <c r="I114" s="13"/>
      <c r="J114" s="14"/>
      <c r="K114" s="93">
        <f>H114*I114</f>
        <v>0</v>
      </c>
      <c r="L114" s="7"/>
      <c r="M114" s="15"/>
      <c r="N114" s="7"/>
      <c r="O114" s="49"/>
      <c r="P114" s="71"/>
      <c r="R114" s="78" t="s">
        <v>81</v>
      </c>
      <c r="S114" s="1"/>
      <c r="T114" s="12"/>
      <c r="U114" s="13"/>
      <c r="V114" s="14"/>
      <c r="W114" s="93">
        <f>T114*U114</f>
        <v>0</v>
      </c>
      <c r="X114" s="7"/>
      <c r="Y114" s="15"/>
      <c r="Z114" s="7"/>
      <c r="AA114" s="49"/>
      <c r="AB114" s="71"/>
      <c r="AD114" s="78" t="s">
        <v>81</v>
      </c>
      <c r="AE114" s="1"/>
      <c r="AF114" s="12"/>
      <c r="AG114" s="13"/>
      <c r="AH114" s="14"/>
      <c r="AI114" s="93">
        <f>AF114*AG114</f>
        <v>0</v>
      </c>
      <c r="AJ114" s="7"/>
      <c r="AK114" s="15"/>
      <c r="AL114" s="7"/>
      <c r="AM114" s="49"/>
      <c r="AN114" s="71"/>
      <c r="AO114"/>
      <c r="AP114" s="78" t="s">
        <v>81</v>
      </c>
      <c r="AQ114" s="1"/>
      <c r="AR114" s="12"/>
      <c r="AS114" s="13"/>
      <c r="AT114" s="14"/>
      <c r="AU114" s="93">
        <f>AR114*AS114</f>
        <v>0</v>
      </c>
      <c r="AV114" s="7"/>
      <c r="AW114" s="15"/>
      <c r="AX114" s="7"/>
      <c r="AY114" s="49"/>
      <c r="AZ114" s="71"/>
    </row>
    <row r="115" spans="3:52" s="2" customFormat="1" ht="12.75" x14ac:dyDescent="0.2">
      <c r="C115" s="65" t="str">
        <f>'Begroting Totale Project'!C113</f>
        <v>Activiteit 5.2, inzet eigen uren</v>
      </c>
      <c r="D115" s="109">
        <f t="shared" ref="D115:D117" si="12">K115+W115+AI115+AU115</f>
        <v>0</v>
      </c>
      <c r="F115" s="78" t="s">
        <v>82</v>
      </c>
      <c r="G115" s="1"/>
      <c r="H115" s="12"/>
      <c r="I115" s="13"/>
      <c r="J115" s="14"/>
      <c r="K115" s="93">
        <f>H115*I115</f>
        <v>0</v>
      </c>
      <c r="L115" s="7"/>
      <c r="M115" s="15"/>
      <c r="N115" s="7"/>
      <c r="O115" s="49"/>
      <c r="P115" s="71"/>
      <c r="R115" s="78" t="s">
        <v>82</v>
      </c>
      <c r="S115" s="1"/>
      <c r="T115" s="12"/>
      <c r="U115" s="13"/>
      <c r="V115" s="14"/>
      <c r="W115" s="93">
        <f>T115*U115</f>
        <v>0</v>
      </c>
      <c r="X115" s="7"/>
      <c r="Y115" s="15"/>
      <c r="Z115" s="7"/>
      <c r="AA115" s="49"/>
      <c r="AB115" s="71"/>
      <c r="AD115" s="78" t="s">
        <v>82</v>
      </c>
      <c r="AE115" s="1"/>
      <c r="AF115" s="12"/>
      <c r="AG115" s="13"/>
      <c r="AH115" s="14"/>
      <c r="AI115" s="93">
        <f>AF115*AG115</f>
        <v>0</v>
      </c>
      <c r="AJ115" s="7"/>
      <c r="AK115" s="15"/>
      <c r="AL115" s="7"/>
      <c r="AM115" s="49"/>
      <c r="AN115" s="71"/>
      <c r="AO115"/>
      <c r="AP115" s="78" t="s">
        <v>82</v>
      </c>
      <c r="AQ115" s="1"/>
      <c r="AR115" s="12"/>
      <c r="AS115" s="13"/>
      <c r="AT115" s="14"/>
      <c r="AU115" s="93">
        <f>AR115*AS115</f>
        <v>0</v>
      </c>
      <c r="AV115" s="7"/>
      <c r="AW115" s="15"/>
      <c r="AX115" s="7"/>
      <c r="AY115" s="49"/>
      <c r="AZ115" s="71"/>
    </row>
    <row r="116" spans="3:52" s="2" customFormat="1" ht="12.75" x14ac:dyDescent="0.2">
      <c r="C116" s="65" t="str">
        <f>'Begroting Totale Project'!C114</f>
        <v>Activiteit 5.3, inzet eigen uren</v>
      </c>
      <c r="D116" s="109">
        <f t="shared" si="12"/>
        <v>0</v>
      </c>
      <c r="F116" s="78" t="s">
        <v>83</v>
      </c>
      <c r="G116" s="1"/>
      <c r="H116" s="12"/>
      <c r="I116" s="13"/>
      <c r="J116" s="14"/>
      <c r="K116" s="93">
        <f>H116*I116</f>
        <v>0</v>
      </c>
      <c r="L116" s="7"/>
      <c r="M116" s="15"/>
      <c r="N116" s="7"/>
      <c r="O116" s="49"/>
      <c r="P116" s="71"/>
      <c r="R116" s="78" t="s">
        <v>83</v>
      </c>
      <c r="S116" s="1"/>
      <c r="T116" s="12"/>
      <c r="U116" s="13"/>
      <c r="V116" s="14"/>
      <c r="W116" s="93">
        <f>T116*U116</f>
        <v>0</v>
      </c>
      <c r="X116" s="7"/>
      <c r="Y116" s="15"/>
      <c r="Z116" s="7"/>
      <c r="AA116" s="49"/>
      <c r="AB116" s="71"/>
      <c r="AD116" s="78" t="s">
        <v>83</v>
      </c>
      <c r="AE116" s="1"/>
      <c r="AF116" s="12"/>
      <c r="AG116" s="13"/>
      <c r="AH116" s="14"/>
      <c r="AI116" s="93">
        <f>AF116*AG116</f>
        <v>0</v>
      </c>
      <c r="AJ116" s="7"/>
      <c r="AK116" s="15"/>
      <c r="AL116" s="7"/>
      <c r="AM116" s="49"/>
      <c r="AN116" s="71"/>
      <c r="AO116"/>
      <c r="AP116" s="78" t="s">
        <v>83</v>
      </c>
      <c r="AQ116" s="1"/>
      <c r="AR116" s="12"/>
      <c r="AS116" s="13"/>
      <c r="AT116" s="14"/>
      <c r="AU116" s="93">
        <f>AR116*AS116</f>
        <v>0</v>
      </c>
      <c r="AV116" s="7"/>
      <c r="AW116" s="15"/>
      <c r="AX116" s="7"/>
      <c r="AY116" s="49"/>
      <c r="AZ116" s="71"/>
    </row>
    <row r="117" spans="3:52" s="2" customFormat="1" ht="12.75" x14ac:dyDescent="0.2">
      <c r="C117" s="65" t="str">
        <f>'Begroting Totale Project'!C115</f>
        <v>Activiteit 5.4, inzet eigen uren</v>
      </c>
      <c r="D117" s="109">
        <f t="shared" si="12"/>
        <v>0</v>
      </c>
      <c r="F117" s="78" t="s">
        <v>84</v>
      </c>
      <c r="G117" s="1"/>
      <c r="H117" s="12"/>
      <c r="I117" s="13"/>
      <c r="J117" s="4"/>
      <c r="K117" s="93">
        <f>H117*I117</f>
        <v>0</v>
      </c>
      <c r="L117" s="7"/>
      <c r="M117" s="15"/>
      <c r="N117" s="7"/>
      <c r="O117" s="49"/>
      <c r="P117" s="71"/>
      <c r="R117" s="78" t="s">
        <v>84</v>
      </c>
      <c r="S117" s="1"/>
      <c r="T117" s="12"/>
      <c r="U117" s="13"/>
      <c r="V117" s="4"/>
      <c r="W117" s="93">
        <f>T117*U117</f>
        <v>0</v>
      </c>
      <c r="X117" s="7"/>
      <c r="Y117" s="15"/>
      <c r="Z117" s="7"/>
      <c r="AA117" s="49"/>
      <c r="AB117" s="71"/>
      <c r="AD117" s="78" t="s">
        <v>84</v>
      </c>
      <c r="AE117" s="1"/>
      <c r="AF117" s="12"/>
      <c r="AG117" s="13"/>
      <c r="AH117" s="4"/>
      <c r="AI117" s="93">
        <f>AF117*AG117</f>
        <v>0</v>
      </c>
      <c r="AJ117" s="7"/>
      <c r="AK117" s="15"/>
      <c r="AL117" s="7"/>
      <c r="AM117" s="49"/>
      <c r="AN117" s="71"/>
      <c r="AO117"/>
      <c r="AP117" s="78" t="s">
        <v>84</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ht="12.75"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ht="12.75"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ht="12.75" x14ac:dyDescent="0.2">
      <c r="C121" s="65" t="str">
        <f>'Begroting Totale Project'!C119</f>
        <v>Activiteit 5.1, inhuur</v>
      </c>
      <c r="D121" s="109">
        <f>K121+W121+AI121+AU121</f>
        <v>0</v>
      </c>
      <c r="F121" s="78" t="s">
        <v>155</v>
      </c>
      <c r="G121" s="1"/>
      <c r="H121" s="1"/>
      <c r="I121" s="94"/>
      <c r="J121" s="4"/>
      <c r="K121" s="93">
        <f>H121*I121</f>
        <v>0</v>
      </c>
      <c r="L121" s="7"/>
      <c r="M121" s="15"/>
      <c r="N121" s="7"/>
      <c r="O121" s="49"/>
      <c r="P121" s="71"/>
      <c r="R121" s="78" t="s">
        <v>155</v>
      </c>
      <c r="S121" s="1"/>
      <c r="T121" s="1"/>
      <c r="U121" s="94"/>
      <c r="V121" s="4"/>
      <c r="W121" s="93">
        <f>T121*U121</f>
        <v>0</v>
      </c>
      <c r="X121" s="7"/>
      <c r="Y121" s="15"/>
      <c r="Z121" s="7"/>
      <c r="AA121" s="49"/>
      <c r="AB121" s="71"/>
      <c r="AD121" s="78" t="s">
        <v>155</v>
      </c>
      <c r="AE121" s="1"/>
      <c r="AF121" s="1"/>
      <c r="AG121" s="94"/>
      <c r="AH121" s="4"/>
      <c r="AI121" s="93">
        <f>AF121*AG121</f>
        <v>0</v>
      </c>
      <c r="AJ121" s="7"/>
      <c r="AK121" s="15"/>
      <c r="AL121" s="7"/>
      <c r="AM121" s="49"/>
      <c r="AN121" s="71"/>
      <c r="AO121"/>
      <c r="AP121" s="78" t="s">
        <v>155</v>
      </c>
      <c r="AQ121" s="1"/>
      <c r="AR121" s="1"/>
      <c r="AS121" s="94"/>
      <c r="AT121" s="4"/>
      <c r="AU121" s="93">
        <f>AR121*AS121</f>
        <v>0</v>
      </c>
      <c r="AV121" s="7"/>
      <c r="AW121" s="15"/>
      <c r="AX121" s="7"/>
      <c r="AY121" s="49"/>
      <c r="AZ121" s="71"/>
    </row>
    <row r="122" spans="3:52" s="2" customFormat="1" ht="12.75" x14ac:dyDescent="0.2">
      <c r="C122" s="65" t="str">
        <f>'Begroting Totale Project'!C120</f>
        <v>Activiteit 5.2, inhuur</v>
      </c>
      <c r="D122" s="109">
        <f t="shared" ref="D122:D124" si="13">K122+W122+AI122+AU122</f>
        <v>0</v>
      </c>
      <c r="F122" s="78" t="s">
        <v>156</v>
      </c>
      <c r="G122" s="1"/>
      <c r="H122" s="1"/>
      <c r="I122" s="94"/>
      <c r="J122" s="4"/>
      <c r="K122" s="93">
        <f>H122*I122</f>
        <v>0</v>
      </c>
      <c r="L122" s="7"/>
      <c r="M122" s="15"/>
      <c r="N122" s="7"/>
      <c r="O122" s="49"/>
      <c r="P122" s="71"/>
      <c r="R122" s="78" t="s">
        <v>156</v>
      </c>
      <c r="S122" s="1"/>
      <c r="T122" s="1"/>
      <c r="U122" s="94"/>
      <c r="V122" s="4"/>
      <c r="W122" s="93">
        <f>T122*U122</f>
        <v>0</v>
      </c>
      <c r="X122" s="7"/>
      <c r="Y122" s="15"/>
      <c r="Z122" s="7"/>
      <c r="AA122" s="49"/>
      <c r="AB122" s="71"/>
      <c r="AD122" s="78" t="s">
        <v>156</v>
      </c>
      <c r="AE122" s="1"/>
      <c r="AF122" s="1"/>
      <c r="AG122" s="94"/>
      <c r="AH122" s="4"/>
      <c r="AI122" s="93">
        <f>AF122*AG122</f>
        <v>0</v>
      </c>
      <c r="AJ122" s="7"/>
      <c r="AK122" s="15"/>
      <c r="AL122" s="7"/>
      <c r="AM122" s="49"/>
      <c r="AN122" s="71"/>
      <c r="AO122"/>
      <c r="AP122" s="78" t="s">
        <v>156</v>
      </c>
      <c r="AQ122" s="1"/>
      <c r="AR122" s="1"/>
      <c r="AS122" s="94"/>
      <c r="AT122" s="4"/>
      <c r="AU122" s="93">
        <f>AR122*AS122</f>
        <v>0</v>
      </c>
      <c r="AV122" s="7"/>
      <c r="AW122" s="15"/>
      <c r="AX122" s="7"/>
      <c r="AY122" s="49"/>
      <c r="AZ122" s="71"/>
    </row>
    <row r="123" spans="3:52" s="2" customFormat="1" ht="12.75" x14ac:dyDescent="0.2">
      <c r="C123" s="65" t="str">
        <f>'Begroting Totale Project'!C121</f>
        <v>Activiteit 5.3, inhuur</v>
      </c>
      <c r="D123" s="109">
        <f t="shared" si="13"/>
        <v>0</v>
      </c>
      <c r="F123" s="78" t="s">
        <v>157</v>
      </c>
      <c r="G123" s="1"/>
      <c r="H123" s="1"/>
      <c r="I123" s="94"/>
      <c r="J123" s="4"/>
      <c r="K123" s="93">
        <f>H123*I123</f>
        <v>0</v>
      </c>
      <c r="L123" s="7"/>
      <c r="M123" s="15"/>
      <c r="N123" s="7"/>
      <c r="O123" s="49"/>
      <c r="P123" s="71"/>
      <c r="R123" s="78" t="s">
        <v>157</v>
      </c>
      <c r="S123" s="1"/>
      <c r="T123" s="1"/>
      <c r="U123" s="94"/>
      <c r="V123" s="4"/>
      <c r="W123" s="93">
        <f>T123*U123</f>
        <v>0</v>
      </c>
      <c r="X123" s="7"/>
      <c r="Y123" s="15"/>
      <c r="Z123" s="7"/>
      <c r="AA123" s="49"/>
      <c r="AB123" s="71"/>
      <c r="AD123" s="78" t="s">
        <v>157</v>
      </c>
      <c r="AE123" s="1"/>
      <c r="AF123" s="1"/>
      <c r="AG123" s="94"/>
      <c r="AH123" s="4"/>
      <c r="AI123" s="93">
        <f>AF123*AG123</f>
        <v>0</v>
      </c>
      <c r="AJ123" s="7"/>
      <c r="AK123" s="15"/>
      <c r="AL123" s="7"/>
      <c r="AM123" s="49"/>
      <c r="AN123" s="71"/>
      <c r="AO123"/>
      <c r="AP123" s="78" t="s">
        <v>157</v>
      </c>
      <c r="AQ123" s="1"/>
      <c r="AR123" s="1"/>
      <c r="AS123" s="94"/>
      <c r="AT123" s="4"/>
      <c r="AU123" s="93">
        <f>AR123*AS123</f>
        <v>0</v>
      </c>
      <c r="AV123" s="7"/>
      <c r="AW123" s="15"/>
      <c r="AX123" s="7"/>
      <c r="AY123" s="49"/>
      <c r="AZ123" s="71"/>
    </row>
    <row r="124" spans="3:52" s="2" customFormat="1" ht="12.75" x14ac:dyDescent="0.2">
      <c r="C124" s="65" t="str">
        <f>'Begroting Totale Project'!C122</f>
        <v>Activiteit 5.4, inhuur</v>
      </c>
      <c r="D124" s="109">
        <f t="shared" si="13"/>
        <v>0</v>
      </c>
      <c r="F124" s="78" t="s">
        <v>158</v>
      </c>
      <c r="G124" s="1"/>
      <c r="H124" s="1"/>
      <c r="I124" s="94"/>
      <c r="J124" s="4"/>
      <c r="K124" s="93">
        <f>H124*I124</f>
        <v>0</v>
      </c>
      <c r="L124" s="7"/>
      <c r="M124" s="15"/>
      <c r="N124" s="7"/>
      <c r="O124" s="49"/>
      <c r="P124" s="71"/>
      <c r="R124" s="78" t="s">
        <v>158</v>
      </c>
      <c r="S124" s="1"/>
      <c r="T124" s="1"/>
      <c r="U124" s="94"/>
      <c r="V124" s="4"/>
      <c r="W124" s="93">
        <f>T124*U124</f>
        <v>0</v>
      </c>
      <c r="X124" s="7"/>
      <c r="Y124" s="15"/>
      <c r="Z124" s="7"/>
      <c r="AA124" s="49"/>
      <c r="AB124" s="71"/>
      <c r="AD124" s="78" t="s">
        <v>158</v>
      </c>
      <c r="AE124" s="1"/>
      <c r="AF124" s="1"/>
      <c r="AG124" s="94"/>
      <c r="AH124" s="4"/>
      <c r="AI124" s="93">
        <f>AF124*AG124</f>
        <v>0</v>
      </c>
      <c r="AJ124" s="7"/>
      <c r="AK124" s="15"/>
      <c r="AL124" s="7"/>
      <c r="AM124" s="49"/>
      <c r="AN124" s="71"/>
      <c r="AO124"/>
      <c r="AP124" s="78" t="s">
        <v>158</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ht="12.75"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ht="12.75"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ht="12.75" x14ac:dyDescent="0.2">
      <c r="C128" s="65" t="str">
        <f>'Begroting Totale Project'!C126</f>
        <v>Activiteit 5.1, kosten</v>
      </c>
      <c r="D128" s="109">
        <f>K128+W128+AI128+AU128</f>
        <v>0</v>
      </c>
      <c r="F128" s="140" t="s">
        <v>202</v>
      </c>
      <c r="G128" s="1"/>
      <c r="H128" s="12"/>
      <c r="I128" s="13"/>
      <c r="J128" s="14"/>
      <c r="K128" s="93">
        <f>H128*I128</f>
        <v>0</v>
      </c>
      <c r="L128" s="7"/>
      <c r="M128" s="15"/>
      <c r="N128" s="7"/>
      <c r="O128" s="49"/>
      <c r="P128" s="71"/>
      <c r="R128" s="140" t="s">
        <v>202</v>
      </c>
      <c r="S128" s="1"/>
      <c r="T128" s="12"/>
      <c r="U128" s="13"/>
      <c r="V128" s="14"/>
      <c r="W128" s="93">
        <f>T128*U128</f>
        <v>0</v>
      </c>
      <c r="X128" s="7"/>
      <c r="Y128" s="15"/>
      <c r="Z128" s="7"/>
      <c r="AA128" s="49"/>
      <c r="AB128" s="71"/>
      <c r="AD128" s="140" t="s">
        <v>202</v>
      </c>
      <c r="AE128" s="1"/>
      <c r="AF128" s="12"/>
      <c r="AG128" s="13"/>
      <c r="AH128" s="14"/>
      <c r="AI128" s="93">
        <f>AF128*AG128</f>
        <v>0</v>
      </c>
      <c r="AJ128" s="7"/>
      <c r="AK128" s="15"/>
      <c r="AL128" s="7"/>
      <c r="AM128" s="49"/>
      <c r="AN128" s="71"/>
      <c r="AO128"/>
      <c r="AP128" s="140" t="s">
        <v>202</v>
      </c>
      <c r="AQ128" s="1"/>
      <c r="AR128" s="12"/>
      <c r="AS128" s="13"/>
      <c r="AT128" s="14"/>
      <c r="AU128" s="93">
        <f>AR128*AS128</f>
        <v>0</v>
      </c>
      <c r="AV128" s="7"/>
      <c r="AW128" s="15"/>
      <c r="AX128" s="7"/>
      <c r="AY128" s="49"/>
      <c r="AZ128" s="71"/>
    </row>
    <row r="129" spans="3:52" s="2" customFormat="1" ht="12.75" x14ac:dyDescent="0.2">
      <c r="C129" s="65" t="str">
        <f>'Begroting Totale Project'!C127</f>
        <v>Activiteit 5.2, kosten</v>
      </c>
      <c r="D129" s="109">
        <f t="shared" ref="D129:D131" si="14">K129+W129+AI129+AU129</f>
        <v>0</v>
      </c>
      <c r="F129" s="140" t="s">
        <v>203</v>
      </c>
      <c r="G129" s="1"/>
      <c r="H129" s="12"/>
      <c r="I129" s="13"/>
      <c r="J129" s="14"/>
      <c r="K129" s="93">
        <f>H129*I129</f>
        <v>0</v>
      </c>
      <c r="L129" s="7"/>
      <c r="M129" s="15"/>
      <c r="N129" s="7"/>
      <c r="O129" s="49"/>
      <c r="P129" s="71"/>
      <c r="R129" s="140" t="s">
        <v>203</v>
      </c>
      <c r="S129" s="1"/>
      <c r="T129" s="12"/>
      <c r="U129" s="13"/>
      <c r="V129" s="14"/>
      <c r="W129" s="93">
        <f>T129*U129</f>
        <v>0</v>
      </c>
      <c r="X129" s="7"/>
      <c r="Y129" s="15"/>
      <c r="Z129" s="7"/>
      <c r="AA129" s="49"/>
      <c r="AB129" s="71"/>
      <c r="AD129" s="140" t="s">
        <v>203</v>
      </c>
      <c r="AE129" s="1"/>
      <c r="AF129" s="12"/>
      <c r="AG129" s="13"/>
      <c r="AH129" s="14"/>
      <c r="AI129" s="93">
        <f>AF129*AG129</f>
        <v>0</v>
      </c>
      <c r="AJ129" s="7"/>
      <c r="AK129" s="15"/>
      <c r="AL129" s="7"/>
      <c r="AM129" s="49"/>
      <c r="AN129" s="71"/>
      <c r="AO129"/>
      <c r="AP129" s="140" t="s">
        <v>203</v>
      </c>
      <c r="AQ129" s="1"/>
      <c r="AR129" s="12"/>
      <c r="AS129" s="13"/>
      <c r="AT129" s="14"/>
      <c r="AU129" s="93">
        <f>AR129*AS129</f>
        <v>0</v>
      </c>
      <c r="AV129" s="7"/>
      <c r="AW129" s="15"/>
      <c r="AX129" s="7"/>
      <c r="AY129" s="49"/>
      <c r="AZ129" s="71"/>
    </row>
    <row r="130" spans="3:52" s="2" customFormat="1" ht="12.75" x14ac:dyDescent="0.2">
      <c r="C130" s="65" t="str">
        <f>'Begroting Totale Project'!C128</f>
        <v>Activiteit 5.3, kosten</v>
      </c>
      <c r="D130" s="109">
        <f t="shared" si="14"/>
        <v>0</v>
      </c>
      <c r="F130" s="140" t="s">
        <v>234</v>
      </c>
      <c r="G130" s="1"/>
      <c r="H130" s="12"/>
      <c r="I130" s="13"/>
      <c r="J130" s="14"/>
      <c r="K130" s="93">
        <f>H130*I130</f>
        <v>0</v>
      </c>
      <c r="L130" s="7"/>
      <c r="M130" s="15"/>
      <c r="N130" s="7"/>
      <c r="O130" s="49"/>
      <c r="P130" s="71"/>
      <c r="R130" s="140" t="s">
        <v>234</v>
      </c>
      <c r="S130" s="1"/>
      <c r="T130" s="12"/>
      <c r="U130" s="13"/>
      <c r="V130" s="14"/>
      <c r="W130" s="93">
        <f>T130*U130</f>
        <v>0</v>
      </c>
      <c r="X130" s="7"/>
      <c r="Y130" s="15"/>
      <c r="Z130" s="7"/>
      <c r="AA130" s="49"/>
      <c r="AB130" s="71"/>
      <c r="AD130" s="140" t="s">
        <v>234</v>
      </c>
      <c r="AE130" s="1"/>
      <c r="AF130" s="12"/>
      <c r="AG130" s="13"/>
      <c r="AH130" s="14"/>
      <c r="AI130" s="93">
        <f>AF130*AG130</f>
        <v>0</v>
      </c>
      <c r="AJ130" s="7"/>
      <c r="AK130" s="15"/>
      <c r="AL130" s="7"/>
      <c r="AM130" s="49"/>
      <c r="AN130" s="71"/>
      <c r="AO130"/>
      <c r="AP130" s="140" t="s">
        <v>234</v>
      </c>
      <c r="AQ130" s="1"/>
      <c r="AR130" s="12"/>
      <c r="AS130" s="13"/>
      <c r="AT130" s="14"/>
      <c r="AU130" s="93">
        <f>AR130*AS130</f>
        <v>0</v>
      </c>
      <c r="AV130" s="7"/>
      <c r="AW130" s="15"/>
      <c r="AX130" s="7"/>
      <c r="AY130" s="49"/>
      <c r="AZ130" s="71"/>
    </row>
    <row r="131" spans="3:52" s="2" customFormat="1" ht="12.75" x14ac:dyDescent="0.2">
      <c r="C131" s="65" t="str">
        <f>'Begroting Totale Project'!C129</f>
        <v>Activiteit 5.4, kosten</v>
      </c>
      <c r="D131" s="109">
        <f t="shared" si="14"/>
        <v>0</v>
      </c>
      <c r="F131" s="140" t="s">
        <v>235</v>
      </c>
      <c r="G131" s="1"/>
      <c r="H131" s="12"/>
      <c r="I131" s="13"/>
      <c r="J131" s="14"/>
      <c r="K131" s="93">
        <f>H131*I131</f>
        <v>0</v>
      </c>
      <c r="L131" s="7"/>
      <c r="M131" s="15"/>
      <c r="N131" s="7"/>
      <c r="O131" s="49"/>
      <c r="P131" s="71"/>
      <c r="R131" s="140" t="s">
        <v>235</v>
      </c>
      <c r="S131" s="1"/>
      <c r="T131" s="12"/>
      <c r="U131" s="13"/>
      <c r="V131" s="14"/>
      <c r="W131" s="93">
        <f>T131*U131</f>
        <v>0</v>
      </c>
      <c r="X131" s="7"/>
      <c r="Y131" s="15"/>
      <c r="Z131" s="7"/>
      <c r="AA131" s="49"/>
      <c r="AB131" s="71"/>
      <c r="AD131" s="140" t="s">
        <v>235</v>
      </c>
      <c r="AE131" s="1"/>
      <c r="AF131" s="12"/>
      <c r="AG131" s="13"/>
      <c r="AH131" s="14"/>
      <c r="AI131" s="93">
        <f>AF131*AG131</f>
        <v>0</v>
      </c>
      <c r="AJ131" s="7"/>
      <c r="AK131" s="15"/>
      <c r="AL131" s="7"/>
      <c r="AM131" s="49"/>
      <c r="AN131" s="71"/>
      <c r="AO131"/>
      <c r="AP131" s="140" t="s">
        <v>235</v>
      </c>
      <c r="AQ131" s="1"/>
      <c r="AR131" s="12"/>
      <c r="AS131" s="13"/>
      <c r="AT131" s="14"/>
      <c r="AU131" s="93">
        <f>AR131*AS131</f>
        <v>0</v>
      </c>
      <c r="AV131" s="7"/>
      <c r="AW131" s="15"/>
      <c r="AX131" s="7"/>
      <c r="AY131" s="49"/>
      <c r="AZ131" s="71"/>
    </row>
    <row r="132" spans="3:52" s="2" customFormat="1" ht="12.75"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ht="12.75"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ht="12.75"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
        <v>85</v>
      </c>
      <c r="G138" s="79"/>
      <c r="H138" s="79"/>
      <c r="I138" s="79"/>
      <c r="J138" s="69"/>
      <c r="K138" s="79"/>
      <c r="L138" s="80"/>
      <c r="M138" s="79"/>
      <c r="N138" s="80"/>
      <c r="O138" s="81"/>
      <c r="P138" s="70"/>
      <c r="R138" s="76" t="s">
        <v>85</v>
      </c>
      <c r="S138" s="79"/>
      <c r="T138" s="79"/>
      <c r="U138" s="79"/>
      <c r="V138" s="69"/>
      <c r="W138" s="79"/>
      <c r="X138" s="80"/>
      <c r="Y138" s="79"/>
      <c r="Z138" s="80"/>
      <c r="AA138" s="81"/>
      <c r="AB138" s="70"/>
      <c r="AD138" s="76" t="s">
        <v>85</v>
      </c>
      <c r="AE138" s="79"/>
      <c r="AF138" s="79"/>
      <c r="AG138" s="79"/>
      <c r="AH138" s="69"/>
      <c r="AI138" s="79"/>
      <c r="AJ138" s="80"/>
      <c r="AK138" s="79"/>
      <c r="AL138" s="80"/>
      <c r="AM138" s="81"/>
      <c r="AN138" s="70"/>
      <c r="AO138"/>
      <c r="AP138" s="76" t="s">
        <v>85</v>
      </c>
      <c r="AQ138" s="79"/>
      <c r="AR138" s="79"/>
      <c r="AS138" s="79"/>
      <c r="AT138" s="69"/>
      <c r="AU138" s="79"/>
      <c r="AV138" s="80"/>
      <c r="AW138" s="79"/>
      <c r="AX138" s="80"/>
      <c r="AY138" s="81"/>
      <c r="AZ138" s="70"/>
    </row>
    <row r="139" spans="3:52" s="2" customFormat="1" ht="12.75"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ht="12.75" x14ac:dyDescent="0.2">
      <c r="C140" s="65" t="str">
        <f>'Begroting Totale Project'!C138</f>
        <v>Activiteit 6.1, inzet eigen uren</v>
      </c>
      <c r="D140" s="109">
        <f>K140+W140+AI140+AU140</f>
        <v>0</v>
      </c>
      <c r="F140" s="78" t="s">
        <v>90</v>
      </c>
      <c r="G140" s="1"/>
      <c r="H140" s="12"/>
      <c r="I140" s="13"/>
      <c r="J140" s="14"/>
      <c r="K140" s="93">
        <f>H140*I140</f>
        <v>0</v>
      </c>
      <c r="L140" s="7"/>
      <c r="M140" s="15"/>
      <c r="N140" s="7"/>
      <c r="O140" s="49"/>
      <c r="P140" s="71"/>
      <c r="R140" s="78" t="s">
        <v>90</v>
      </c>
      <c r="S140" s="1"/>
      <c r="T140" s="12"/>
      <c r="U140" s="13"/>
      <c r="V140" s="14"/>
      <c r="W140" s="93">
        <f>T140*U140</f>
        <v>0</v>
      </c>
      <c r="X140" s="7"/>
      <c r="Y140" s="15"/>
      <c r="Z140" s="7"/>
      <c r="AA140" s="49"/>
      <c r="AB140" s="71"/>
      <c r="AD140" s="78" t="s">
        <v>90</v>
      </c>
      <c r="AE140" s="1"/>
      <c r="AF140" s="12"/>
      <c r="AG140" s="13"/>
      <c r="AH140" s="14"/>
      <c r="AI140" s="93">
        <f>AF140*AG140</f>
        <v>0</v>
      </c>
      <c r="AJ140" s="7"/>
      <c r="AK140" s="15"/>
      <c r="AL140" s="7"/>
      <c r="AM140" s="49"/>
      <c r="AN140" s="71"/>
      <c r="AO140"/>
      <c r="AP140" s="78" t="s">
        <v>90</v>
      </c>
      <c r="AQ140" s="1"/>
      <c r="AR140" s="12"/>
      <c r="AS140" s="13"/>
      <c r="AT140" s="14"/>
      <c r="AU140" s="93">
        <f>AR140*AS140</f>
        <v>0</v>
      </c>
      <c r="AV140" s="7"/>
      <c r="AW140" s="15"/>
      <c r="AX140" s="7"/>
      <c r="AY140" s="49"/>
      <c r="AZ140" s="71"/>
    </row>
    <row r="141" spans="3:52" s="2" customFormat="1" ht="12.75" x14ac:dyDescent="0.2">
      <c r="C141" s="65" t="str">
        <f>'Begroting Totale Project'!C139</f>
        <v>Activiteit 6.2, inzet eigen uren</v>
      </c>
      <c r="D141" s="109">
        <f t="shared" ref="D141:D143" si="15">K141+W141+AI141+AU141</f>
        <v>0</v>
      </c>
      <c r="F141" s="78" t="s">
        <v>91</v>
      </c>
      <c r="G141" s="1"/>
      <c r="H141" s="12"/>
      <c r="I141" s="13"/>
      <c r="J141" s="14"/>
      <c r="K141" s="93">
        <f>H141*I141</f>
        <v>0</v>
      </c>
      <c r="L141" s="7"/>
      <c r="M141" s="15"/>
      <c r="N141" s="7"/>
      <c r="O141" s="49"/>
      <c r="P141" s="71"/>
      <c r="R141" s="78" t="s">
        <v>91</v>
      </c>
      <c r="S141" s="1"/>
      <c r="T141" s="12"/>
      <c r="U141" s="13"/>
      <c r="V141" s="14"/>
      <c r="W141" s="93">
        <f>T141*U141</f>
        <v>0</v>
      </c>
      <c r="X141" s="7"/>
      <c r="Y141" s="15"/>
      <c r="Z141" s="7"/>
      <c r="AA141" s="49"/>
      <c r="AB141" s="71"/>
      <c r="AD141" s="78" t="s">
        <v>91</v>
      </c>
      <c r="AE141" s="1"/>
      <c r="AF141" s="12"/>
      <c r="AG141" s="13"/>
      <c r="AH141" s="14"/>
      <c r="AI141" s="93">
        <f>AF141*AG141</f>
        <v>0</v>
      </c>
      <c r="AJ141" s="7"/>
      <c r="AK141" s="15"/>
      <c r="AL141" s="7"/>
      <c r="AM141" s="49"/>
      <c r="AN141" s="71"/>
      <c r="AO141"/>
      <c r="AP141" s="78" t="s">
        <v>91</v>
      </c>
      <c r="AQ141" s="1"/>
      <c r="AR141" s="12"/>
      <c r="AS141" s="13"/>
      <c r="AT141" s="14"/>
      <c r="AU141" s="93">
        <f>AR141*AS141</f>
        <v>0</v>
      </c>
      <c r="AV141" s="7"/>
      <c r="AW141" s="15"/>
      <c r="AX141" s="7"/>
      <c r="AY141" s="49"/>
      <c r="AZ141" s="71"/>
    </row>
    <row r="142" spans="3:52" s="2" customFormat="1" ht="12.75" x14ac:dyDescent="0.2">
      <c r="C142" s="65" t="str">
        <f>'Begroting Totale Project'!C140</f>
        <v>Activiteit 6.3, inzet eigen uren</v>
      </c>
      <c r="D142" s="109">
        <f t="shared" si="15"/>
        <v>0</v>
      </c>
      <c r="F142" s="78" t="s">
        <v>92</v>
      </c>
      <c r="G142" s="1"/>
      <c r="H142" s="12"/>
      <c r="I142" s="13"/>
      <c r="J142" s="14"/>
      <c r="K142" s="93">
        <f>H142*I142</f>
        <v>0</v>
      </c>
      <c r="L142" s="7"/>
      <c r="M142" s="15"/>
      <c r="N142" s="7"/>
      <c r="O142" s="49"/>
      <c r="P142" s="71"/>
      <c r="R142" s="78" t="s">
        <v>92</v>
      </c>
      <c r="S142" s="1"/>
      <c r="T142" s="12"/>
      <c r="U142" s="13"/>
      <c r="V142" s="14"/>
      <c r="W142" s="93">
        <f>T142*U142</f>
        <v>0</v>
      </c>
      <c r="X142" s="7"/>
      <c r="Y142" s="15"/>
      <c r="Z142" s="7"/>
      <c r="AA142" s="49"/>
      <c r="AB142" s="71"/>
      <c r="AD142" s="78" t="s">
        <v>92</v>
      </c>
      <c r="AE142" s="1"/>
      <c r="AF142" s="12"/>
      <c r="AG142" s="13"/>
      <c r="AH142" s="14"/>
      <c r="AI142" s="93">
        <f>AF142*AG142</f>
        <v>0</v>
      </c>
      <c r="AJ142" s="7"/>
      <c r="AK142" s="15"/>
      <c r="AL142" s="7"/>
      <c r="AM142" s="49"/>
      <c r="AN142" s="71"/>
      <c r="AO142"/>
      <c r="AP142" s="78" t="s">
        <v>92</v>
      </c>
      <c r="AQ142" s="1"/>
      <c r="AR142" s="12"/>
      <c r="AS142" s="13"/>
      <c r="AT142" s="14"/>
      <c r="AU142" s="93">
        <f>AR142*AS142</f>
        <v>0</v>
      </c>
      <c r="AV142" s="7"/>
      <c r="AW142" s="15"/>
      <c r="AX142" s="7"/>
      <c r="AY142" s="49"/>
      <c r="AZ142" s="71"/>
    </row>
    <row r="143" spans="3:52" s="2" customFormat="1" ht="12.75" x14ac:dyDescent="0.2">
      <c r="C143" s="65" t="str">
        <f>'Begroting Totale Project'!C141</f>
        <v>Activiteit 6.4, inzet eigen uren</v>
      </c>
      <c r="D143" s="109">
        <f t="shared" si="15"/>
        <v>0</v>
      </c>
      <c r="F143" s="78" t="s">
        <v>93</v>
      </c>
      <c r="G143" s="1"/>
      <c r="H143" s="12"/>
      <c r="I143" s="13"/>
      <c r="J143" s="4"/>
      <c r="K143" s="93">
        <f>H143*I143</f>
        <v>0</v>
      </c>
      <c r="L143" s="7"/>
      <c r="M143" s="15"/>
      <c r="N143" s="7"/>
      <c r="O143" s="49"/>
      <c r="P143" s="71"/>
      <c r="R143" s="78" t="s">
        <v>93</v>
      </c>
      <c r="S143" s="1"/>
      <c r="T143" s="12"/>
      <c r="U143" s="13"/>
      <c r="V143" s="4"/>
      <c r="W143" s="93">
        <f>T143*U143</f>
        <v>0</v>
      </c>
      <c r="X143" s="7"/>
      <c r="Y143" s="15"/>
      <c r="Z143" s="7"/>
      <c r="AA143" s="49"/>
      <c r="AB143" s="71"/>
      <c r="AD143" s="78" t="s">
        <v>93</v>
      </c>
      <c r="AE143" s="1"/>
      <c r="AF143" s="12"/>
      <c r="AG143" s="13"/>
      <c r="AH143" s="4"/>
      <c r="AI143" s="93">
        <f>AF143*AG143</f>
        <v>0</v>
      </c>
      <c r="AJ143" s="7"/>
      <c r="AK143" s="15"/>
      <c r="AL143" s="7"/>
      <c r="AM143" s="49"/>
      <c r="AN143" s="71"/>
      <c r="AO143"/>
      <c r="AP143" s="78" t="s">
        <v>93</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ht="12.75"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ht="12.75"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ht="12.75" x14ac:dyDescent="0.2">
      <c r="C147" s="65" t="str">
        <f>'Begroting Totale Project'!C145</f>
        <v>Activiteit 6.1, inhuur</v>
      </c>
      <c r="D147" s="109">
        <f>K147+W147+AI147+AU147</f>
        <v>0</v>
      </c>
      <c r="F147" s="78" t="s">
        <v>159</v>
      </c>
      <c r="G147" s="1"/>
      <c r="H147" s="1"/>
      <c r="I147" s="94"/>
      <c r="J147" s="4"/>
      <c r="K147" s="93">
        <f>H147*I147</f>
        <v>0</v>
      </c>
      <c r="L147" s="7"/>
      <c r="M147" s="15"/>
      <c r="N147" s="7"/>
      <c r="O147" s="49"/>
      <c r="P147" s="71"/>
      <c r="R147" s="78" t="s">
        <v>159</v>
      </c>
      <c r="S147" s="1"/>
      <c r="T147" s="1"/>
      <c r="U147" s="94"/>
      <c r="V147" s="4"/>
      <c r="W147" s="93">
        <f>T147*U147</f>
        <v>0</v>
      </c>
      <c r="X147" s="7"/>
      <c r="Y147" s="15"/>
      <c r="Z147" s="7"/>
      <c r="AA147" s="49"/>
      <c r="AB147" s="71"/>
      <c r="AD147" s="78" t="s">
        <v>159</v>
      </c>
      <c r="AE147" s="1"/>
      <c r="AF147" s="1"/>
      <c r="AG147" s="94"/>
      <c r="AH147" s="4"/>
      <c r="AI147" s="93">
        <f>AF147*AG147</f>
        <v>0</v>
      </c>
      <c r="AJ147" s="7"/>
      <c r="AK147" s="15"/>
      <c r="AL147" s="7"/>
      <c r="AM147" s="49"/>
      <c r="AN147" s="71"/>
      <c r="AO147"/>
      <c r="AP147" s="78" t="s">
        <v>159</v>
      </c>
      <c r="AQ147" s="1"/>
      <c r="AR147" s="1"/>
      <c r="AS147" s="94"/>
      <c r="AT147" s="4"/>
      <c r="AU147" s="93">
        <f>AR147*AS147</f>
        <v>0</v>
      </c>
      <c r="AV147" s="7"/>
      <c r="AW147" s="15"/>
      <c r="AX147" s="7"/>
      <c r="AY147" s="49"/>
      <c r="AZ147" s="71"/>
    </row>
    <row r="148" spans="3:52" s="2" customFormat="1" ht="12.75" x14ac:dyDescent="0.2">
      <c r="C148" s="65" t="str">
        <f>'Begroting Totale Project'!C146</f>
        <v>Activiteit 6.2, inhuur</v>
      </c>
      <c r="D148" s="109">
        <f t="shared" ref="D148:D150" si="16">K148+W148+AI148+AU148</f>
        <v>0</v>
      </c>
      <c r="F148" s="78" t="s">
        <v>160</v>
      </c>
      <c r="G148" s="1"/>
      <c r="H148" s="1"/>
      <c r="I148" s="94"/>
      <c r="J148" s="4"/>
      <c r="K148" s="93">
        <f>H148*I148</f>
        <v>0</v>
      </c>
      <c r="L148" s="7"/>
      <c r="M148" s="15"/>
      <c r="N148" s="7"/>
      <c r="O148" s="49"/>
      <c r="P148" s="71"/>
      <c r="R148" s="78" t="s">
        <v>160</v>
      </c>
      <c r="S148" s="1"/>
      <c r="T148" s="1"/>
      <c r="U148" s="94"/>
      <c r="V148" s="4"/>
      <c r="W148" s="93">
        <f>T148*U148</f>
        <v>0</v>
      </c>
      <c r="X148" s="7"/>
      <c r="Y148" s="15"/>
      <c r="Z148" s="7"/>
      <c r="AA148" s="49"/>
      <c r="AB148" s="71"/>
      <c r="AD148" s="78" t="s">
        <v>160</v>
      </c>
      <c r="AE148" s="1"/>
      <c r="AF148" s="1"/>
      <c r="AG148" s="94"/>
      <c r="AH148" s="4"/>
      <c r="AI148" s="93">
        <f>AF148*AG148</f>
        <v>0</v>
      </c>
      <c r="AJ148" s="7"/>
      <c r="AK148" s="15"/>
      <c r="AL148" s="7"/>
      <c r="AM148" s="49"/>
      <c r="AN148" s="71"/>
      <c r="AO148"/>
      <c r="AP148" s="78" t="s">
        <v>160</v>
      </c>
      <c r="AQ148" s="1"/>
      <c r="AR148" s="1"/>
      <c r="AS148" s="94"/>
      <c r="AT148" s="4"/>
      <c r="AU148" s="93">
        <f>AR148*AS148</f>
        <v>0</v>
      </c>
      <c r="AV148" s="7"/>
      <c r="AW148" s="15"/>
      <c r="AX148" s="7"/>
      <c r="AY148" s="49"/>
      <c r="AZ148" s="71"/>
    </row>
    <row r="149" spans="3:52" s="2" customFormat="1" ht="12.75" x14ac:dyDescent="0.2">
      <c r="C149" s="65" t="str">
        <f>'Begroting Totale Project'!C147</f>
        <v>Activiteit 6.3, inhuur</v>
      </c>
      <c r="D149" s="109">
        <f t="shared" si="16"/>
        <v>0</v>
      </c>
      <c r="F149" s="78" t="s">
        <v>161</v>
      </c>
      <c r="G149" s="1"/>
      <c r="H149" s="1"/>
      <c r="I149" s="94"/>
      <c r="J149" s="4"/>
      <c r="K149" s="93">
        <f>H149*I149</f>
        <v>0</v>
      </c>
      <c r="L149" s="7"/>
      <c r="M149" s="15"/>
      <c r="N149" s="7"/>
      <c r="O149" s="49"/>
      <c r="P149" s="71"/>
      <c r="R149" s="78" t="s">
        <v>161</v>
      </c>
      <c r="S149" s="1"/>
      <c r="T149" s="1"/>
      <c r="U149" s="94"/>
      <c r="V149" s="4"/>
      <c r="W149" s="93">
        <f>T149*U149</f>
        <v>0</v>
      </c>
      <c r="X149" s="7"/>
      <c r="Y149" s="15"/>
      <c r="Z149" s="7"/>
      <c r="AA149" s="49"/>
      <c r="AB149" s="71"/>
      <c r="AD149" s="78" t="s">
        <v>161</v>
      </c>
      <c r="AE149" s="1"/>
      <c r="AF149" s="1"/>
      <c r="AG149" s="94"/>
      <c r="AH149" s="4"/>
      <c r="AI149" s="93">
        <f>AF149*AG149</f>
        <v>0</v>
      </c>
      <c r="AJ149" s="7"/>
      <c r="AK149" s="15"/>
      <c r="AL149" s="7"/>
      <c r="AM149" s="49"/>
      <c r="AN149" s="71"/>
      <c r="AO149"/>
      <c r="AP149" s="78" t="s">
        <v>161</v>
      </c>
      <c r="AQ149" s="1"/>
      <c r="AR149" s="1"/>
      <c r="AS149" s="94"/>
      <c r="AT149" s="4"/>
      <c r="AU149" s="93">
        <f>AR149*AS149</f>
        <v>0</v>
      </c>
      <c r="AV149" s="7"/>
      <c r="AW149" s="15"/>
      <c r="AX149" s="7"/>
      <c r="AY149" s="49"/>
      <c r="AZ149" s="71"/>
    </row>
    <row r="150" spans="3:52" s="2" customFormat="1" ht="12.75" x14ac:dyDescent="0.2">
      <c r="C150" s="65" t="str">
        <f>'Begroting Totale Project'!C148</f>
        <v>Activiteit 6.4, inhuur</v>
      </c>
      <c r="D150" s="109">
        <f t="shared" si="16"/>
        <v>0</v>
      </c>
      <c r="F150" s="78" t="s">
        <v>162</v>
      </c>
      <c r="G150" s="1"/>
      <c r="H150" s="1"/>
      <c r="I150" s="94"/>
      <c r="J150" s="4"/>
      <c r="K150" s="93">
        <f>H150*I150</f>
        <v>0</v>
      </c>
      <c r="L150" s="7"/>
      <c r="M150" s="15"/>
      <c r="N150" s="7"/>
      <c r="O150" s="49"/>
      <c r="P150" s="71"/>
      <c r="R150" s="78" t="s">
        <v>162</v>
      </c>
      <c r="S150" s="1"/>
      <c r="T150" s="1"/>
      <c r="U150" s="94"/>
      <c r="V150" s="4"/>
      <c r="W150" s="93">
        <f>T150*U150</f>
        <v>0</v>
      </c>
      <c r="X150" s="7"/>
      <c r="Y150" s="15"/>
      <c r="Z150" s="7"/>
      <c r="AA150" s="49"/>
      <c r="AB150" s="71"/>
      <c r="AD150" s="78" t="s">
        <v>162</v>
      </c>
      <c r="AE150" s="1"/>
      <c r="AF150" s="1"/>
      <c r="AG150" s="94"/>
      <c r="AH150" s="4"/>
      <c r="AI150" s="93">
        <f>AF150*AG150</f>
        <v>0</v>
      </c>
      <c r="AJ150" s="7"/>
      <c r="AK150" s="15"/>
      <c r="AL150" s="7"/>
      <c r="AM150" s="49"/>
      <c r="AN150" s="71"/>
      <c r="AO150"/>
      <c r="AP150" s="78" t="s">
        <v>162</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ht="12.75"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ht="12.75"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ht="12.75" x14ac:dyDescent="0.2">
      <c r="C154" s="65" t="str">
        <f>'Begroting Totale Project'!C152</f>
        <v>Activiteit 6.1, kosten</v>
      </c>
      <c r="D154" s="109">
        <f>K154+W154+AI154+AU154</f>
        <v>0</v>
      </c>
      <c r="F154" s="140" t="s">
        <v>206</v>
      </c>
      <c r="G154" s="1"/>
      <c r="H154" s="12"/>
      <c r="I154" s="13"/>
      <c r="J154" s="14"/>
      <c r="K154" s="93">
        <f>H154*I154</f>
        <v>0</v>
      </c>
      <c r="L154" s="7"/>
      <c r="M154" s="15"/>
      <c r="N154" s="7"/>
      <c r="O154" s="49"/>
      <c r="P154" s="71"/>
      <c r="R154" s="140" t="s">
        <v>206</v>
      </c>
      <c r="S154" s="1"/>
      <c r="T154" s="12"/>
      <c r="U154" s="13"/>
      <c r="V154" s="14"/>
      <c r="W154" s="93">
        <f>T154*U154</f>
        <v>0</v>
      </c>
      <c r="X154" s="7"/>
      <c r="Y154" s="15"/>
      <c r="Z154" s="7"/>
      <c r="AA154" s="49"/>
      <c r="AB154" s="71"/>
      <c r="AD154" s="140" t="s">
        <v>206</v>
      </c>
      <c r="AE154" s="1"/>
      <c r="AF154" s="12"/>
      <c r="AG154" s="13"/>
      <c r="AH154" s="14"/>
      <c r="AI154" s="93">
        <f>AF154*AG154</f>
        <v>0</v>
      </c>
      <c r="AJ154" s="7"/>
      <c r="AK154" s="15"/>
      <c r="AL154" s="7"/>
      <c r="AM154" s="49"/>
      <c r="AN154" s="71"/>
      <c r="AO154"/>
      <c r="AP154" s="140" t="s">
        <v>206</v>
      </c>
      <c r="AQ154" s="1"/>
      <c r="AR154" s="12"/>
      <c r="AS154" s="13"/>
      <c r="AT154" s="14"/>
      <c r="AU154" s="93">
        <f>AR154*AS154</f>
        <v>0</v>
      </c>
      <c r="AV154" s="7"/>
      <c r="AW154" s="15"/>
      <c r="AX154" s="7"/>
      <c r="AY154" s="49"/>
      <c r="AZ154" s="71"/>
    </row>
    <row r="155" spans="3:52" s="2" customFormat="1" ht="12.75" x14ac:dyDescent="0.2">
      <c r="C155" s="65" t="str">
        <f>'Begroting Totale Project'!C153</f>
        <v>Activiteit 6.2, kosten</v>
      </c>
      <c r="D155" s="109">
        <f t="shared" ref="D155:D157" si="17">K155+W155+AI155+AU155</f>
        <v>0</v>
      </c>
      <c r="F155" s="140" t="s">
        <v>207</v>
      </c>
      <c r="G155" s="1"/>
      <c r="H155" s="12"/>
      <c r="I155" s="13"/>
      <c r="J155" s="14"/>
      <c r="K155" s="93">
        <f>H155*I155</f>
        <v>0</v>
      </c>
      <c r="L155" s="7"/>
      <c r="M155" s="15"/>
      <c r="N155" s="7"/>
      <c r="O155" s="49"/>
      <c r="P155" s="71"/>
      <c r="R155" s="140" t="s">
        <v>207</v>
      </c>
      <c r="S155" s="1"/>
      <c r="T155" s="12"/>
      <c r="U155" s="13"/>
      <c r="V155" s="14"/>
      <c r="W155" s="93">
        <f>T155*U155</f>
        <v>0</v>
      </c>
      <c r="X155" s="7"/>
      <c r="Y155" s="15"/>
      <c r="Z155" s="7"/>
      <c r="AA155" s="49"/>
      <c r="AB155" s="71"/>
      <c r="AD155" s="140" t="s">
        <v>207</v>
      </c>
      <c r="AE155" s="1"/>
      <c r="AF155" s="12"/>
      <c r="AG155" s="13"/>
      <c r="AH155" s="14"/>
      <c r="AI155" s="93">
        <f>AF155*AG155</f>
        <v>0</v>
      </c>
      <c r="AJ155" s="7"/>
      <c r="AK155" s="15"/>
      <c r="AL155" s="7"/>
      <c r="AM155" s="49"/>
      <c r="AN155" s="71"/>
      <c r="AO155"/>
      <c r="AP155" s="140" t="s">
        <v>207</v>
      </c>
      <c r="AQ155" s="1"/>
      <c r="AR155" s="12"/>
      <c r="AS155" s="13"/>
      <c r="AT155" s="14"/>
      <c r="AU155" s="93">
        <f>AR155*AS155</f>
        <v>0</v>
      </c>
      <c r="AV155" s="7"/>
      <c r="AW155" s="15"/>
      <c r="AX155" s="7"/>
      <c r="AY155" s="49"/>
      <c r="AZ155" s="71"/>
    </row>
    <row r="156" spans="3:52" s="2" customFormat="1" ht="12.75" x14ac:dyDescent="0.2">
      <c r="C156" s="65" t="str">
        <f>'Begroting Totale Project'!C154</f>
        <v>Activiteit 6.3, kosten</v>
      </c>
      <c r="D156" s="109">
        <f t="shared" si="17"/>
        <v>0</v>
      </c>
      <c r="F156" s="140" t="s">
        <v>236</v>
      </c>
      <c r="G156" s="1"/>
      <c r="H156" s="12"/>
      <c r="I156" s="13"/>
      <c r="J156" s="14"/>
      <c r="K156" s="93">
        <f>H156*I156</f>
        <v>0</v>
      </c>
      <c r="L156" s="7"/>
      <c r="M156" s="15"/>
      <c r="N156" s="7"/>
      <c r="O156" s="49"/>
      <c r="P156" s="71"/>
      <c r="R156" s="140" t="s">
        <v>236</v>
      </c>
      <c r="S156" s="1"/>
      <c r="T156" s="12"/>
      <c r="U156" s="13"/>
      <c r="V156" s="14"/>
      <c r="W156" s="93">
        <f>T156*U156</f>
        <v>0</v>
      </c>
      <c r="X156" s="7"/>
      <c r="Y156" s="15"/>
      <c r="Z156" s="7"/>
      <c r="AA156" s="49"/>
      <c r="AB156" s="71"/>
      <c r="AD156" s="140" t="s">
        <v>236</v>
      </c>
      <c r="AE156" s="1"/>
      <c r="AF156" s="12"/>
      <c r="AG156" s="13"/>
      <c r="AH156" s="14"/>
      <c r="AI156" s="93">
        <f>AF156*AG156</f>
        <v>0</v>
      </c>
      <c r="AJ156" s="7"/>
      <c r="AK156" s="15"/>
      <c r="AL156" s="7"/>
      <c r="AM156" s="49"/>
      <c r="AN156" s="71"/>
      <c r="AO156"/>
      <c r="AP156" s="140" t="s">
        <v>236</v>
      </c>
      <c r="AQ156" s="1"/>
      <c r="AR156" s="12"/>
      <c r="AS156" s="13"/>
      <c r="AT156" s="14"/>
      <c r="AU156" s="93">
        <f>AR156*AS156</f>
        <v>0</v>
      </c>
      <c r="AV156" s="7"/>
      <c r="AW156" s="15"/>
      <c r="AX156" s="7"/>
      <c r="AY156" s="49"/>
      <c r="AZ156" s="71"/>
    </row>
    <row r="157" spans="3:52" s="2" customFormat="1" ht="12.75" x14ac:dyDescent="0.2">
      <c r="C157" s="65" t="str">
        <f>'Begroting Totale Project'!C155</f>
        <v>Activiteit 6.4, kosten</v>
      </c>
      <c r="D157" s="109">
        <f t="shared" si="17"/>
        <v>0</v>
      </c>
      <c r="F157" s="140" t="s">
        <v>237</v>
      </c>
      <c r="G157" s="1"/>
      <c r="H157" s="12"/>
      <c r="I157" s="13"/>
      <c r="J157" s="14"/>
      <c r="K157" s="93">
        <f>H157*I157</f>
        <v>0</v>
      </c>
      <c r="L157" s="7"/>
      <c r="M157" s="15"/>
      <c r="N157" s="7"/>
      <c r="O157" s="49"/>
      <c r="P157" s="71"/>
      <c r="R157" s="140" t="s">
        <v>237</v>
      </c>
      <c r="S157" s="1"/>
      <c r="T157" s="12"/>
      <c r="U157" s="13"/>
      <c r="V157" s="14"/>
      <c r="W157" s="93">
        <f>T157*U157</f>
        <v>0</v>
      </c>
      <c r="X157" s="7"/>
      <c r="Y157" s="15"/>
      <c r="Z157" s="7"/>
      <c r="AA157" s="49"/>
      <c r="AB157" s="71"/>
      <c r="AD157" s="140" t="s">
        <v>237</v>
      </c>
      <c r="AE157" s="1"/>
      <c r="AF157" s="12"/>
      <c r="AG157" s="13"/>
      <c r="AH157" s="14"/>
      <c r="AI157" s="93">
        <f>AF157*AG157</f>
        <v>0</v>
      </c>
      <c r="AJ157" s="7"/>
      <c r="AK157" s="15"/>
      <c r="AL157" s="7"/>
      <c r="AM157" s="49"/>
      <c r="AN157" s="71"/>
      <c r="AO157"/>
      <c r="AP157" s="140" t="s">
        <v>237</v>
      </c>
      <c r="AQ157" s="1"/>
      <c r="AR157" s="12"/>
      <c r="AS157" s="13"/>
      <c r="AT157" s="14"/>
      <c r="AU157" s="93">
        <f>AR157*AS157</f>
        <v>0</v>
      </c>
      <c r="AV157" s="7"/>
      <c r="AW157" s="15"/>
      <c r="AX157" s="7"/>
      <c r="AY157" s="49"/>
      <c r="AZ157" s="71"/>
    </row>
    <row r="158" spans="3:52" s="2" customFormat="1" ht="12.75"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ht="12.75"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ht="12.75"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
        <v>86</v>
      </c>
      <c r="G164" s="79"/>
      <c r="H164" s="79"/>
      <c r="I164" s="79"/>
      <c r="J164" s="69"/>
      <c r="K164" s="79"/>
      <c r="L164" s="80"/>
      <c r="M164" s="79"/>
      <c r="N164" s="80"/>
      <c r="O164" s="81"/>
      <c r="P164" s="70"/>
      <c r="R164" s="76" t="s">
        <v>86</v>
      </c>
      <c r="S164" s="79"/>
      <c r="T164" s="79"/>
      <c r="U164" s="79"/>
      <c r="V164" s="69"/>
      <c r="W164" s="79"/>
      <c r="X164" s="80"/>
      <c r="Y164" s="79"/>
      <c r="Z164" s="80"/>
      <c r="AA164" s="81"/>
      <c r="AB164" s="70"/>
      <c r="AD164" s="76" t="s">
        <v>86</v>
      </c>
      <c r="AE164" s="79"/>
      <c r="AF164" s="79"/>
      <c r="AG164" s="79"/>
      <c r="AH164" s="69"/>
      <c r="AI164" s="79"/>
      <c r="AJ164" s="80"/>
      <c r="AK164" s="79"/>
      <c r="AL164" s="80"/>
      <c r="AM164" s="81"/>
      <c r="AN164" s="70"/>
      <c r="AO164"/>
      <c r="AP164" s="76" t="s">
        <v>86</v>
      </c>
      <c r="AQ164" s="79"/>
      <c r="AR164" s="79"/>
      <c r="AS164" s="79"/>
      <c r="AT164" s="69"/>
      <c r="AU164" s="79"/>
      <c r="AV164" s="80"/>
      <c r="AW164" s="79"/>
      <c r="AX164" s="80"/>
      <c r="AY164" s="81"/>
      <c r="AZ164" s="70"/>
    </row>
    <row r="165" spans="3:52" s="2" customFormat="1" ht="12.75"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ht="12.75" x14ac:dyDescent="0.2">
      <c r="C166" s="65" t="str">
        <f>'Begroting Totale Project'!C164</f>
        <v>Activiteit 7.1, inzet eigen uren</v>
      </c>
      <c r="D166" s="109">
        <f>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ht="12.75" x14ac:dyDescent="0.2">
      <c r="C167" s="65" t="str">
        <f>'Begroting Totale Project'!C165</f>
        <v>Activiteit 7.2, inzet eigen uren</v>
      </c>
      <c r="D167" s="109">
        <f t="shared" ref="D167:D169" si="18">K167+W167+AI167+AU167</f>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ht="12.75" x14ac:dyDescent="0.2">
      <c r="C168" s="65" t="str">
        <f>'Begroting Totale Project'!C166</f>
        <v>Activiteit 7.3, inzet eigen uren</v>
      </c>
      <c r="D168" s="109">
        <f t="shared" si="18"/>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ht="12.75" x14ac:dyDescent="0.2">
      <c r="C169" s="65" t="str">
        <f>'Begroting Totale Project'!C167</f>
        <v>Activiteit 7.4, inzet eigen uren</v>
      </c>
      <c r="D169" s="109">
        <f t="shared" si="18"/>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ht="12.75"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ht="12.75"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ht="12.75" x14ac:dyDescent="0.2">
      <c r="C173" s="65" t="str">
        <f>'Begroting Totale Project'!C171</f>
        <v>Activiteit 7.1, inhuur</v>
      </c>
      <c r="D173" s="109">
        <f>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ht="12.75" x14ac:dyDescent="0.2">
      <c r="C174" s="65" t="str">
        <f>'Begroting Totale Project'!C172</f>
        <v>Activiteit 7.2, inhuur</v>
      </c>
      <c r="D174" s="109">
        <f t="shared" ref="D174:D176" si="19">K174+W174+AI174+AU174</f>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ht="12.75" x14ac:dyDescent="0.2">
      <c r="C175" s="65" t="str">
        <f>'Begroting Totale Project'!C173</f>
        <v>Activiteit 7.3, inhuur</v>
      </c>
      <c r="D175" s="109">
        <f t="shared" si="19"/>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ht="12.75" x14ac:dyDescent="0.2">
      <c r="C176" s="65" t="str">
        <f>'Begroting Totale Project'!C174</f>
        <v>Activiteit 7.4, inhuur</v>
      </c>
      <c r="D176" s="109">
        <f t="shared" si="19"/>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ht="12.75"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ht="12.75"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ht="12.75" x14ac:dyDescent="0.2">
      <c r="C180" s="65" t="str">
        <f>'Begroting Totale Project'!C178</f>
        <v>Activiteit 7.1, kosten</v>
      </c>
      <c r="D180" s="109">
        <f>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ht="12.75" x14ac:dyDescent="0.2">
      <c r="C181" s="65" t="str">
        <f>'Begroting Totale Project'!C179</f>
        <v>Activiteit 7.2, kosten</v>
      </c>
      <c r="D181" s="109">
        <f t="shared" ref="D181:D183" si="20">K181+W181+AI181+AU181</f>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ht="12.75" x14ac:dyDescent="0.2">
      <c r="C182" s="65" t="str">
        <f>'Begroting Totale Project'!C180</f>
        <v>Activiteit 7.3, kosten</v>
      </c>
      <c r="D182" s="109">
        <f t="shared" si="20"/>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ht="12.75" x14ac:dyDescent="0.2">
      <c r="C183" s="65" t="str">
        <f>'Begroting Totale Project'!C181</f>
        <v>Activiteit 7.4, kosten</v>
      </c>
      <c r="D183" s="109">
        <f t="shared" si="20"/>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ht="12.75"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ht="12.75"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ht="12.75"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
        <v>87</v>
      </c>
      <c r="G190" s="79"/>
      <c r="H190" s="79"/>
      <c r="I190" s="79"/>
      <c r="J190" s="69"/>
      <c r="K190" s="79"/>
      <c r="L190" s="80"/>
      <c r="M190" s="79"/>
      <c r="N190" s="80"/>
      <c r="O190" s="81"/>
      <c r="P190" s="70"/>
      <c r="R190" s="76" t="s">
        <v>87</v>
      </c>
      <c r="S190" s="79"/>
      <c r="T190" s="79"/>
      <c r="U190" s="79"/>
      <c r="V190" s="69"/>
      <c r="W190" s="79"/>
      <c r="X190" s="80"/>
      <c r="Y190" s="79"/>
      <c r="Z190" s="80"/>
      <c r="AA190" s="81"/>
      <c r="AB190" s="70"/>
      <c r="AD190" s="76" t="s">
        <v>87</v>
      </c>
      <c r="AE190" s="79"/>
      <c r="AF190" s="79"/>
      <c r="AG190" s="79"/>
      <c r="AH190" s="69"/>
      <c r="AI190" s="79"/>
      <c r="AJ190" s="80"/>
      <c r="AK190" s="79"/>
      <c r="AL190" s="80"/>
      <c r="AM190" s="81"/>
      <c r="AN190" s="70"/>
      <c r="AO190"/>
      <c r="AP190" s="76" t="s">
        <v>87</v>
      </c>
      <c r="AQ190" s="79"/>
      <c r="AR190" s="79"/>
      <c r="AS190" s="79"/>
      <c r="AT190" s="69"/>
      <c r="AU190" s="79"/>
      <c r="AV190" s="80"/>
      <c r="AW190" s="79"/>
      <c r="AX190" s="80"/>
      <c r="AY190" s="81"/>
      <c r="AZ190" s="70"/>
    </row>
    <row r="191" spans="3:52" s="2" customFormat="1" ht="12.75"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ht="12.75" x14ac:dyDescent="0.2">
      <c r="C192" s="65" t="str">
        <f>'Begroting Totale Project'!C190</f>
        <v>Activiteit 8.1, inzet eigen uren</v>
      </c>
      <c r="D192" s="109">
        <f>K192+W192+AI192+AU192</f>
        <v>0</v>
      </c>
      <c r="F192" s="78" t="s">
        <v>98</v>
      </c>
      <c r="G192" s="1"/>
      <c r="H192" s="12"/>
      <c r="I192" s="13"/>
      <c r="J192" s="14"/>
      <c r="K192" s="93">
        <f>H192*I192</f>
        <v>0</v>
      </c>
      <c r="L192" s="7"/>
      <c r="M192" s="15"/>
      <c r="N192" s="7"/>
      <c r="O192" s="49"/>
      <c r="P192" s="71"/>
      <c r="R192" s="78" t="s">
        <v>98</v>
      </c>
      <c r="S192" s="1"/>
      <c r="T192" s="12"/>
      <c r="U192" s="13"/>
      <c r="V192" s="14"/>
      <c r="W192" s="93">
        <f>T192*U192</f>
        <v>0</v>
      </c>
      <c r="X192" s="7"/>
      <c r="Y192" s="15"/>
      <c r="Z192" s="7"/>
      <c r="AA192" s="49"/>
      <c r="AB192" s="71"/>
      <c r="AD192" s="78" t="s">
        <v>98</v>
      </c>
      <c r="AE192" s="1"/>
      <c r="AF192" s="12"/>
      <c r="AG192" s="13"/>
      <c r="AH192" s="14"/>
      <c r="AI192" s="93">
        <f>AF192*AG192</f>
        <v>0</v>
      </c>
      <c r="AJ192" s="7"/>
      <c r="AK192" s="15"/>
      <c r="AL192" s="7"/>
      <c r="AM192" s="49"/>
      <c r="AN192" s="71"/>
      <c r="AO192"/>
      <c r="AP192" s="78" t="s">
        <v>98</v>
      </c>
      <c r="AQ192" s="1"/>
      <c r="AR192" s="12"/>
      <c r="AS192" s="13"/>
      <c r="AT192" s="14"/>
      <c r="AU192" s="93">
        <f>AR192*AS192</f>
        <v>0</v>
      </c>
      <c r="AV192" s="7"/>
      <c r="AW192" s="15"/>
      <c r="AX192" s="7"/>
      <c r="AY192" s="49"/>
      <c r="AZ192" s="71"/>
    </row>
    <row r="193" spans="3:52" s="2" customFormat="1" ht="12.75" x14ac:dyDescent="0.2">
      <c r="C193" s="65" t="str">
        <f>'Begroting Totale Project'!C191</f>
        <v>Activiteit 8.2, inzet eigen uren</v>
      </c>
      <c r="D193" s="109">
        <f t="shared" ref="D193:D195" si="21">K193+W193+AI193+AU193</f>
        <v>0</v>
      </c>
      <c r="F193" s="78" t="s">
        <v>99</v>
      </c>
      <c r="G193" s="1"/>
      <c r="H193" s="12"/>
      <c r="I193" s="13"/>
      <c r="J193" s="14"/>
      <c r="K193" s="93">
        <f>H193*I193</f>
        <v>0</v>
      </c>
      <c r="L193" s="7"/>
      <c r="M193" s="15"/>
      <c r="N193" s="7"/>
      <c r="O193" s="49"/>
      <c r="P193" s="71"/>
      <c r="R193" s="78" t="s">
        <v>99</v>
      </c>
      <c r="S193" s="1"/>
      <c r="T193" s="12"/>
      <c r="U193" s="13"/>
      <c r="V193" s="14"/>
      <c r="W193" s="93">
        <f>T193*U193</f>
        <v>0</v>
      </c>
      <c r="X193" s="7"/>
      <c r="Y193" s="15"/>
      <c r="Z193" s="7"/>
      <c r="AA193" s="49"/>
      <c r="AB193" s="71"/>
      <c r="AD193" s="78" t="s">
        <v>99</v>
      </c>
      <c r="AE193" s="1"/>
      <c r="AF193" s="12"/>
      <c r="AG193" s="13"/>
      <c r="AH193" s="14"/>
      <c r="AI193" s="93">
        <f>AF193*AG193</f>
        <v>0</v>
      </c>
      <c r="AJ193" s="7"/>
      <c r="AK193" s="15"/>
      <c r="AL193" s="7"/>
      <c r="AM193" s="49"/>
      <c r="AN193" s="71"/>
      <c r="AO193"/>
      <c r="AP193" s="78" t="s">
        <v>99</v>
      </c>
      <c r="AQ193" s="1"/>
      <c r="AR193" s="12"/>
      <c r="AS193" s="13"/>
      <c r="AT193" s="14"/>
      <c r="AU193" s="93">
        <f>AR193*AS193</f>
        <v>0</v>
      </c>
      <c r="AV193" s="7"/>
      <c r="AW193" s="15"/>
      <c r="AX193" s="7"/>
      <c r="AY193" s="49"/>
      <c r="AZ193" s="71"/>
    </row>
    <row r="194" spans="3:52" s="2" customFormat="1" ht="12.75" x14ac:dyDescent="0.2">
      <c r="C194" s="65" t="str">
        <f>'Begroting Totale Project'!C192</f>
        <v>Activiteit 8.3, inzet eigen uren</v>
      </c>
      <c r="D194" s="109">
        <f t="shared" si="21"/>
        <v>0</v>
      </c>
      <c r="F194" s="78" t="s">
        <v>100</v>
      </c>
      <c r="G194" s="1"/>
      <c r="H194" s="12"/>
      <c r="I194" s="13"/>
      <c r="J194" s="14"/>
      <c r="K194" s="93">
        <f>H194*I194</f>
        <v>0</v>
      </c>
      <c r="L194" s="7"/>
      <c r="M194" s="15"/>
      <c r="N194" s="7"/>
      <c r="O194" s="49"/>
      <c r="P194" s="71"/>
      <c r="R194" s="78" t="s">
        <v>100</v>
      </c>
      <c r="S194" s="1"/>
      <c r="T194" s="12"/>
      <c r="U194" s="13"/>
      <c r="V194" s="14"/>
      <c r="W194" s="93">
        <f>T194*U194</f>
        <v>0</v>
      </c>
      <c r="X194" s="7"/>
      <c r="Y194" s="15"/>
      <c r="Z194" s="7"/>
      <c r="AA194" s="49"/>
      <c r="AB194" s="71"/>
      <c r="AD194" s="78" t="s">
        <v>100</v>
      </c>
      <c r="AE194" s="1"/>
      <c r="AF194" s="12"/>
      <c r="AG194" s="13"/>
      <c r="AH194" s="14"/>
      <c r="AI194" s="93">
        <f>AF194*AG194</f>
        <v>0</v>
      </c>
      <c r="AJ194" s="7"/>
      <c r="AK194" s="15"/>
      <c r="AL194" s="7"/>
      <c r="AM194" s="49"/>
      <c r="AN194" s="71"/>
      <c r="AO194"/>
      <c r="AP194" s="78" t="s">
        <v>100</v>
      </c>
      <c r="AQ194" s="1"/>
      <c r="AR194" s="12"/>
      <c r="AS194" s="13"/>
      <c r="AT194" s="14"/>
      <c r="AU194" s="93">
        <f>AR194*AS194</f>
        <v>0</v>
      </c>
      <c r="AV194" s="7"/>
      <c r="AW194" s="15"/>
      <c r="AX194" s="7"/>
      <c r="AY194" s="49"/>
      <c r="AZ194" s="71"/>
    </row>
    <row r="195" spans="3:52" s="2" customFormat="1" ht="12.75" x14ac:dyDescent="0.2">
      <c r="C195" s="65" t="str">
        <f>'Begroting Totale Project'!C193</f>
        <v>Activiteit 8.4, inzet eigen uren</v>
      </c>
      <c r="D195" s="109">
        <f t="shared" si="21"/>
        <v>0</v>
      </c>
      <c r="F195" s="78" t="s">
        <v>101</v>
      </c>
      <c r="G195" s="1"/>
      <c r="H195" s="12"/>
      <c r="I195" s="13"/>
      <c r="J195" s="4"/>
      <c r="K195" s="93">
        <f>H195*I195</f>
        <v>0</v>
      </c>
      <c r="L195" s="7"/>
      <c r="M195" s="15"/>
      <c r="N195" s="7"/>
      <c r="O195" s="49"/>
      <c r="P195" s="71"/>
      <c r="R195" s="78" t="s">
        <v>101</v>
      </c>
      <c r="S195" s="1"/>
      <c r="T195" s="12"/>
      <c r="U195" s="13"/>
      <c r="V195" s="4"/>
      <c r="W195" s="93">
        <f>T195*U195</f>
        <v>0</v>
      </c>
      <c r="X195" s="7"/>
      <c r="Y195" s="15"/>
      <c r="Z195" s="7"/>
      <c r="AA195" s="49"/>
      <c r="AB195" s="71"/>
      <c r="AD195" s="78" t="s">
        <v>101</v>
      </c>
      <c r="AE195" s="1"/>
      <c r="AF195" s="12"/>
      <c r="AG195" s="13"/>
      <c r="AH195" s="4"/>
      <c r="AI195" s="93">
        <f>AF195*AG195</f>
        <v>0</v>
      </c>
      <c r="AJ195" s="7"/>
      <c r="AK195" s="15"/>
      <c r="AL195" s="7"/>
      <c r="AM195" s="49"/>
      <c r="AN195" s="71"/>
      <c r="AO195"/>
      <c r="AP195" s="78" t="s">
        <v>101</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ht="12.75"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ht="12.75"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ht="12.75" x14ac:dyDescent="0.2">
      <c r="C199" s="65" t="str">
        <f>'Begroting Totale Project'!C197</f>
        <v>Activiteit 8.1, inhuur</v>
      </c>
      <c r="D199" s="109">
        <f>K199+W199+AI199+AU199</f>
        <v>0</v>
      </c>
      <c r="F199" s="78" t="s">
        <v>167</v>
      </c>
      <c r="G199" s="1"/>
      <c r="H199" s="1"/>
      <c r="I199" s="94"/>
      <c r="J199" s="4"/>
      <c r="K199" s="93">
        <f>H199*I199</f>
        <v>0</v>
      </c>
      <c r="L199" s="7"/>
      <c r="M199" s="15"/>
      <c r="N199" s="7"/>
      <c r="O199" s="49"/>
      <c r="P199" s="71"/>
      <c r="R199" s="78" t="s">
        <v>167</v>
      </c>
      <c r="S199" s="1"/>
      <c r="T199" s="1"/>
      <c r="U199" s="94"/>
      <c r="V199" s="4"/>
      <c r="W199" s="93">
        <f>T199*U199</f>
        <v>0</v>
      </c>
      <c r="X199" s="7"/>
      <c r="Y199" s="15"/>
      <c r="Z199" s="7"/>
      <c r="AA199" s="49"/>
      <c r="AB199" s="71"/>
      <c r="AD199" s="78" t="s">
        <v>167</v>
      </c>
      <c r="AE199" s="1"/>
      <c r="AF199" s="1"/>
      <c r="AG199" s="94"/>
      <c r="AH199" s="4"/>
      <c r="AI199" s="93">
        <f>AF199*AG199</f>
        <v>0</v>
      </c>
      <c r="AJ199" s="7"/>
      <c r="AK199" s="15"/>
      <c r="AL199" s="7"/>
      <c r="AM199" s="49"/>
      <c r="AN199" s="71"/>
      <c r="AO199"/>
      <c r="AP199" s="78" t="s">
        <v>167</v>
      </c>
      <c r="AQ199" s="1"/>
      <c r="AR199" s="1"/>
      <c r="AS199" s="94"/>
      <c r="AT199" s="4"/>
      <c r="AU199" s="93">
        <f>AR199*AS199</f>
        <v>0</v>
      </c>
      <c r="AV199" s="7"/>
      <c r="AW199" s="15"/>
      <c r="AX199" s="7"/>
      <c r="AY199" s="49"/>
      <c r="AZ199" s="71"/>
    </row>
    <row r="200" spans="3:52" s="2" customFormat="1" ht="12.75" x14ac:dyDescent="0.2">
      <c r="C200" s="65" t="str">
        <f>'Begroting Totale Project'!C198</f>
        <v>Activiteit 8.2, inhuur</v>
      </c>
      <c r="D200" s="109">
        <f t="shared" ref="D200:D202" si="22">K200+W200+AI200+AU200</f>
        <v>0</v>
      </c>
      <c r="F200" s="78" t="s">
        <v>168</v>
      </c>
      <c r="G200" s="1"/>
      <c r="H200" s="1"/>
      <c r="I200" s="94"/>
      <c r="J200" s="4"/>
      <c r="K200" s="93">
        <f>H200*I200</f>
        <v>0</v>
      </c>
      <c r="L200" s="7"/>
      <c r="M200" s="15"/>
      <c r="N200" s="7"/>
      <c r="O200" s="49"/>
      <c r="P200" s="71"/>
      <c r="R200" s="78" t="s">
        <v>168</v>
      </c>
      <c r="S200" s="1"/>
      <c r="T200" s="1"/>
      <c r="U200" s="94"/>
      <c r="V200" s="4"/>
      <c r="W200" s="93">
        <f>T200*U200</f>
        <v>0</v>
      </c>
      <c r="X200" s="7"/>
      <c r="Y200" s="15"/>
      <c r="Z200" s="7"/>
      <c r="AA200" s="49"/>
      <c r="AB200" s="71"/>
      <c r="AD200" s="78" t="s">
        <v>168</v>
      </c>
      <c r="AE200" s="1"/>
      <c r="AF200" s="1"/>
      <c r="AG200" s="94"/>
      <c r="AH200" s="4"/>
      <c r="AI200" s="93">
        <f>AF200*AG200</f>
        <v>0</v>
      </c>
      <c r="AJ200" s="7"/>
      <c r="AK200" s="15"/>
      <c r="AL200" s="7"/>
      <c r="AM200" s="49"/>
      <c r="AN200" s="71"/>
      <c r="AO200"/>
      <c r="AP200" s="78" t="s">
        <v>168</v>
      </c>
      <c r="AQ200" s="1"/>
      <c r="AR200" s="1"/>
      <c r="AS200" s="94"/>
      <c r="AT200" s="4"/>
      <c r="AU200" s="93">
        <f>AR200*AS200</f>
        <v>0</v>
      </c>
      <c r="AV200" s="7"/>
      <c r="AW200" s="15"/>
      <c r="AX200" s="7"/>
      <c r="AY200" s="49"/>
      <c r="AZ200" s="71"/>
    </row>
    <row r="201" spans="3:52" s="2" customFormat="1" ht="12.75" x14ac:dyDescent="0.2">
      <c r="C201" s="65" t="str">
        <f>'Begroting Totale Project'!C199</f>
        <v>Activiteit 8.3, inhuur</v>
      </c>
      <c r="D201" s="109">
        <f t="shared" si="22"/>
        <v>0</v>
      </c>
      <c r="F201" s="78" t="s">
        <v>169</v>
      </c>
      <c r="G201" s="1"/>
      <c r="H201" s="1"/>
      <c r="I201" s="94"/>
      <c r="J201" s="4"/>
      <c r="K201" s="93">
        <f>H201*I201</f>
        <v>0</v>
      </c>
      <c r="L201" s="7"/>
      <c r="M201" s="15"/>
      <c r="N201" s="7"/>
      <c r="O201" s="49"/>
      <c r="P201" s="71"/>
      <c r="R201" s="78" t="s">
        <v>169</v>
      </c>
      <c r="S201" s="1"/>
      <c r="T201" s="1"/>
      <c r="U201" s="94"/>
      <c r="V201" s="4"/>
      <c r="W201" s="93">
        <f>T201*U201</f>
        <v>0</v>
      </c>
      <c r="X201" s="7"/>
      <c r="Y201" s="15"/>
      <c r="Z201" s="7"/>
      <c r="AA201" s="49"/>
      <c r="AB201" s="71"/>
      <c r="AD201" s="78" t="s">
        <v>169</v>
      </c>
      <c r="AE201" s="1"/>
      <c r="AF201" s="1"/>
      <c r="AG201" s="94"/>
      <c r="AH201" s="4"/>
      <c r="AI201" s="93">
        <f>AF201*AG201</f>
        <v>0</v>
      </c>
      <c r="AJ201" s="7"/>
      <c r="AK201" s="15"/>
      <c r="AL201" s="7"/>
      <c r="AM201" s="49"/>
      <c r="AN201" s="71"/>
      <c r="AO201"/>
      <c r="AP201" s="78" t="s">
        <v>169</v>
      </c>
      <c r="AQ201" s="1"/>
      <c r="AR201" s="1"/>
      <c r="AS201" s="94"/>
      <c r="AT201" s="4"/>
      <c r="AU201" s="93">
        <f>AR201*AS201</f>
        <v>0</v>
      </c>
      <c r="AV201" s="7"/>
      <c r="AW201" s="15"/>
      <c r="AX201" s="7"/>
      <c r="AY201" s="49"/>
      <c r="AZ201" s="71"/>
    </row>
    <row r="202" spans="3:52" s="2" customFormat="1" ht="12.75" x14ac:dyDescent="0.2">
      <c r="C202" s="65" t="str">
        <f>'Begroting Totale Project'!C200</f>
        <v>Activiteit 8.4, inhuur</v>
      </c>
      <c r="D202" s="109">
        <f t="shared" si="22"/>
        <v>0</v>
      </c>
      <c r="F202" s="78" t="s">
        <v>170</v>
      </c>
      <c r="G202" s="1"/>
      <c r="H202" s="1"/>
      <c r="I202" s="94"/>
      <c r="J202" s="4"/>
      <c r="K202" s="93">
        <f>H202*I202</f>
        <v>0</v>
      </c>
      <c r="L202" s="7"/>
      <c r="M202" s="15"/>
      <c r="N202" s="7"/>
      <c r="O202" s="49"/>
      <c r="P202" s="71"/>
      <c r="R202" s="78" t="s">
        <v>170</v>
      </c>
      <c r="S202" s="1"/>
      <c r="T202" s="1"/>
      <c r="U202" s="94"/>
      <c r="V202" s="4"/>
      <c r="W202" s="93">
        <f>T202*U202</f>
        <v>0</v>
      </c>
      <c r="X202" s="7"/>
      <c r="Y202" s="15"/>
      <c r="Z202" s="7"/>
      <c r="AA202" s="49"/>
      <c r="AB202" s="71"/>
      <c r="AD202" s="78" t="s">
        <v>170</v>
      </c>
      <c r="AE202" s="1"/>
      <c r="AF202" s="1"/>
      <c r="AG202" s="94"/>
      <c r="AH202" s="4"/>
      <c r="AI202" s="93">
        <f>AF202*AG202</f>
        <v>0</v>
      </c>
      <c r="AJ202" s="7"/>
      <c r="AK202" s="15"/>
      <c r="AL202" s="7"/>
      <c r="AM202" s="49"/>
      <c r="AN202" s="71"/>
      <c r="AO202"/>
      <c r="AP202" s="78" t="s">
        <v>170</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ht="12.75"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ht="12.75"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ht="12.75" x14ac:dyDescent="0.2">
      <c r="C206" s="65" t="str">
        <f>'Begroting Totale Project'!C204</f>
        <v>Activiteit 8.1, kosten</v>
      </c>
      <c r="D206" s="109">
        <f>K206+W206+AI206+AU206</f>
        <v>0</v>
      </c>
      <c r="F206" s="140" t="s">
        <v>214</v>
      </c>
      <c r="G206" s="1"/>
      <c r="H206" s="12"/>
      <c r="I206" s="13"/>
      <c r="J206" s="14"/>
      <c r="K206" s="93">
        <f>H206*I206</f>
        <v>0</v>
      </c>
      <c r="L206" s="7"/>
      <c r="M206" s="15"/>
      <c r="N206" s="7"/>
      <c r="O206" s="49"/>
      <c r="P206" s="71"/>
      <c r="R206" s="140" t="s">
        <v>214</v>
      </c>
      <c r="S206" s="1"/>
      <c r="T206" s="12"/>
      <c r="U206" s="13"/>
      <c r="V206" s="14"/>
      <c r="W206" s="93">
        <f>T206*U206</f>
        <v>0</v>
      </c>
      <c r="X206" s="7"/>
      <c r="Y206" s="15"/>
      <c r="Z206" s="7"/>
      <c r="AA206" s="49"/>
      <c r="AB206" s="71"/>
      <c r="AD206" s="140" t="s">
        <v>214</v>
      </c>
      <c r="AE206" s="1"/>
      <c r="AF206" s="12"/>
      <c r="AG206" s="13"/>
      <c r="AH206" s="14"/>
      <c r="AI206" s="93">
        <f>AF206*AG206</f>
        <v>0</v>
      </c>
      <c r="AJ206" s="7"/>
      <c r="AK206" s="15"/>
      <c r="AL206" s="7"/>
      <c r="AM206" s="49"/>
      <c r="AN206" s="71"/>
      <c r="AO206"/>
      <c r="AP206" s="140" t="s">
        <v>214</v>
      </c>
      <c r="AQ206" s="1"/>
      <c r="AR206" s="12"/>
      <c r="AS206" s="13"/>
      <c r="AT206" s="14"/>
      <c r="AU206" s="93">
        <f>AR206*AS206</f>
        <v>0</v>
      </c>
      <c r="AV206" s="7"/>
      <c r="AW206" s="15"/>
      <c r="AX206" s="7"/>
      <c r="AY206" s="49"/>
      <c r="AZ206" s="71"/>
    </row>
    <row r="207" spans="3:52" s="2" customFormat="1" ht="12.75" x14ac:dyDescent="0.2">
      <c r="C207" s="65" t="str">
        <f>'Begroting Totale Project'!C205</f>
        <v>Activiteit 8.2, kosten</v>
      </c>
      <c r="D207" s="109">
        <f t="shared" ref="D207:D209" si="23">K207+W207+AI207+AU207</f>
        <v>0</v>
      </c>
      <c r="F207" s="140" t="s">
        <v>215</v>
      </c>
      <c r="G207" s="1"/>
      <c r="H207" s="12"/>
      <c r="I207" s="13"/>
      <c r="J207" s="14"/>
      <c r="K207" s="93">
        <f>H207*I207</f>
        <v>0</v>
      </c>
      <c r="L207" s="7"/>
      <c r="M207" s="15"/>
      <c r="N207" s="7"/>
      <c r="O207" s="49"/>
      <c r="P207" s="71"/>
      <c r="R207" s="140" t="s">
        <v>215</v>
      </c>
      <c r="S207" s="1"/>
      <c r="T207" s="12"/>
      <c r="U207" s="13"/>
      <c r="V207" s="14"/>
      <c r="W207" s="93">
        <f>T207*U207</f>
        <v>0</v>
      </c>
      <c r="X207" s="7"/>
      <c r="Y207" s="15"/>
      <c r="Z207" s="7"/>
      <c r="AA207" s="49"/>
      <c r="AB207" s="71"/>
      <c r="AD207" s="140" t="s">
        <v>215</v>
      </c>
      <c r="AE207" s="1"/>
      <c r="AF207" s="12"/>
      <c r="AG207" s="13"/>
      <c r="AH207" s="14"/>
      <c r="AI207" s="93">
        <f>AF207*AG207</f>
        <v>0</v>
      </c>
      <c r="AJ207" s="7"/>
      <c r="AK207" s="15"/>
      <c r="AL207" s="7"/>
      <c r="AM207" s="49"/>
      <c r="AN207" s="71"/>
      <c r="AO207"/>
      <c r="AP207" s="140" t="s">
        <v>215</v>
      </c>
      <c r="AQ207" s="1"/>
      <c r="AR207" s="12"/>
      <c r="AS207" s="13"/>
      <c r="AT207" s="14"/>
      <c r="AU207" s="93">
        <f>AR207*AS207</f>
        <v>0</v>
      </c>
      <c r="AV207" s="7"/>
      <c r="AW207" s="15"/>
      <c r="AX207" s="7"/>
      <c r="AY207" s="49"/>
      <c r="AZ207" s="71"/>
    </row>
    <row r="208" spans="3:52" s="2" customFormat="1" ht="12.75" x14ac:dyDescent="0.2">
      <c r="C208" s="65" t="str">
        <f>'Begroting Totale Project'!C206</f>
        <v>Activiteit 8.3, kosten</v>
      </c>
      <c r="D208" s="109">
        <f t="shared" si="23"/>
        <v>0</v>
      </c>
      <c r="F208" s="140" t="s">
        <v>240</v>
      </c>
      <c r="G208" s="1"/>
      <c r="H208" s="12"/>
      <c r="I208" s="13"/>
      <c r="J208" s="14"/>
      <c r="K208" s="93">
        <f>H208*I208</f>
        <v>0</v>
      </c>
      <c r="L208" s="7"/>
      <c r="M208" s="15"/>
      <c r="N208" s="7"/>
      <c r="O208" s="49"/>
      <c r="P208" s="71"/>
      <c r="R208" s="140" t="s">
        <v>240</v>
      </c>
      <c r="S208" s="1"/>
      <c r="T208" s="12"/>
      <c r="U208" s="13"/>
      <c r="V208" s="14"/>
      <c r="W208" s="93">
        <f>T208*U208</f>
        <v>0</v>
      </c>
      <c r="X208" s="7"/>
      <c r="Y208" s="15"/>
      <c r="Z208" s="7"/>
      <c r="AA208" s="49"/>
      <c r="AB208" s="71"/>
      <c r="AD208" s="140" t="s">
        <v>240</v>
      </c>
      <c r="AE208" s="1"/>
      <c r="AF208" s="12"/>
      <c r="AG208" s="13"/>
      <c r="AH208" s="14"/>
      <c r="AI208" s="93">
        <f>AF208*AG208</f>
        <v>0</v>
      </c>
      <c r="AJ208" s="7"/>
      <c r="AK208" s="15"/>
      <c r="AL208" s="7"/>
      <c r="AM208" s="49"/>
      <c r="AN208" s="71"/>
      <c r="AO208"/>
      <c r="AP208" s="140" t="s">
        <v>240</v>
      </c>
      <c r="AQ208" s="1"/>
      <c r="AR208" s="12"/>
      <c r="AS208" s="13"/>
      <c r="AT208" s="14"/>
      <c r="AU208" s="93">
        <f>AR208*AS208</f>
        <v>0</v>
      </c>
      <c r="AV208" s="7"/>
      <c r="AW208" s="15"/>
      <c r="AX208" s="7"/>
      <c r="AY208" s="49"/>
      <c r="AZ208" s="71"/>
    </row>
    <row r="209" spans="3:52" s="2" customFormat="1" ht="12.75" x14ac:dyDescent="0.2">
      <c r="C209" s="65" t="str">
        <f>'Begroting Totale Project'!C207</f>
        <v>Activiteit 8.4, kosten</v>
      </c>
      <c r="D209" s="109">
        <f t="shared" si="23"/>
        <v>0</v>
      </c>
      <c r="F209" s="140" t="s">
        <v>241</v>
      </c>
      <c r="G209" s="1"/>
      <c r="H209" s="12"/>
      <c r="I209" s="13"/>
      <c r="J209" s="14"/>
      <c r="K209" s="93">
        <f>H209*I209</f>
        <v>0</v>
      </c>
      <c r="L209" s="7"/>
      <c r="M209" s="15"/>
      <c r="N209" s="7"/>
      <c r="O209" s="49"/>
      <c r="P209" s="71"/>
      <c r="R209" s="140" t="s">
        <v>241</v>
      </c>
      <c r="S209" s="1"/>
      <c r="T209" s="12"/>
      <c r="U209" s="13"/>
      <c r="V209" s="14"/>
      <c r="W209" s="93">
        <f>T209*U209</f>
        <v>0</v>
      </c>
      <c r="X209" s="7"/>
      <c r="Y209" s="15"/>
      <c r="Z209" s="7"/>
      <c r="AA209" s="49"/>
      <c r="AB209" s="71"/>
      <c r="AD209" s="140" t="s">
        <v>241</v>
      </c>
      <c r="AE209" s="1"/>
      <c r="AF209" s="12"/>
      <c r="AG209" s="13"/>
      <c r="AH209" s="14"/>
      <c r="AI209" s="93">
        <f>AF209*AG209</f>
        <v>0</v>
      </c>
      <c r="AJ209" s="7"/>
      <c r="AK209" s="15"/>
      <c r="AL209" s="7"/>
      <c r="AM209" s="49"/>
      <c r="AN209" s="71"/>
      <c r="AO209"/>
      <c r="AP209" s="140" t="s">
        <v>241</v>
      </c>
      <c r="AQ209" s="1"/>
      <c r="AR209" s="12"/>
      <c r="AS209" s="13"/>
      <c r="AT209" s="14"/>
      <c r="AU209" s="93">
        <f>AR209*AS209</f>
        <v>0</v>
      </c>
      <c r="AV209" s="7"/>
      <c r="AW209" s="15"/>
      <c r="AX209" s="7"/>
      <c r="AY209" s="49"/>
      <c r="AZ209" s="71"/>
    </row>
    <row r="210" spans="3:52" s="2" customFormat="1" ht="12.75"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ht="12.75"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ht="12.75"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
        <v>88</v>
      </c>
      <c r="G216" s="79"/>
      <c r="H216" s="79"/>
      <c r="I216" s="79"/>
      <c r="J216" s="69"/>
      <c r="K216" s="79"/>
      <c r="L216" s="80"/>
      <c r="M216" s="79"/>
      <c r="N216" s="80"/>
      <c r="O216" s="81"/>
      <c r="P216" s="70"/>
      <c r="R216" s="76" t="s">
        <v>88</v>
      </c>
      <c r="S216" s="79"/>
      <c r="T216" s="79"/>
      <c r="U216" s="79"/>
      <c r="V216" s="69"/>
      <c r="W216" s="79"/>
      <c r="X216" s="80"/>
      <c r="Y216" s="79"/>
      <c r="Z216" s="80"/>
      <c r="AA216" s="81"/>
      <c r="AB216" s="70"/>
      <c r="AD216" s="76" t="s">
        <v>88</v>
      </c>
      <c r="AE216" s="79"/>
      <c r="AF216" s="79"/>
      <c r="AG216" s="79"/>
      <c r="AH216" s="69"/>
      <c r="AI216" s="79"/>
      <c r="AJ216" s="80"/>
      <c r="AK216" s="79"/>
      <c r="AL216" s="80"/>
      <c r="AM216" s="81"/>
      <c r="AN216" s="70"/>
      <c r="AO216"/>
      <c r="AP216" s="76" t="s">
        <v>88</v>
      </c>
      <c r="AQ216" s="79"/>
      <c r="AR216" s="79"/>
      <c r="AS216" s="79"/>
      <c r="AT216" s="69"/>
      <c r="AU216" s="79"/>
      <c r="AV216" s="80"/>
      <c r="AW216" s="79"/>
      <c r="AX216" s="80"/>
      <c r="AY216" s="81"/>
      <c r="AZ216" s="70"/>
    </row>
    <row r="217" spans="3:52" s="2" customFormat="1" ht="12.75"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ht="12.75" x14ac:dyDescent="0.2">
      <c r="C218" s="65" t="str">
        <f>'Begroting Totale Project'!C216</f>
        <v>Activiteit 9.1, inzet eigen uren</v>
      </c>
      <c r="D218" s="109">
        <f>K218+W218+AI218+AU218</f>
        <v>0</v>
      </c>
      <c r="F218" s="78" t="s">
        <v>102</v>
      </c>
      <c r="G218" s="1"/>
      <c r="H218" s="12"/>
      <c r="I218" s="13"/>
      <c r="J218" s="14"/>
      <c r="K218" s="93">
        <f>H218*I218</f>
        <v>0</v>
      </c>
      <c r="L218" s="7"/>
      <c r="M218" s="15"/>
      <c r="N218" s="7"/>
      <c r="O218" s="49"/>
      <c r="P218" s="71"/>
      <c r="R218" s="78" t="s">
        <v>102</v>
      </c>
      <c r="S218" s="1"/>
      <c r="T218" s="12"/>
      <c r="U218" s="13"/>
      <c r="V218" s="14"/>
      <c r="W218" s="93">
        <f>T218*U218</f>
        <v>0</v>
      </c>
      <c r="X218" s="7"/>
      <c r="Y218" s="15"/>
      <c r="Z218" s="7"/>
      <c r="AA218" s="49"/>
      <c r="AB218" s="71"/>
      <c r="AD218" s="78" t="s">
        <v>102</v>
      </c>
      <c r="AE218" s="1"/>
      <c r="AF218" s="12"/>
      <c r="AG218" s="13"/>
      <c r="AH218" s="14"/>
      <c r="AI218" s="93">
        <f>AF218*AG218</f>
        <v>0</v>
      </c>
      <c r="AJ218" s="7"/>
      <c r="AK218" s="15"/>
      <c r="AL218" s="7"/>
      <c r="AM218" s="49"/>
      <c r="AN218" s="71"/>
      <c r="AO218"/>
      <c r="AP218" s="78" t="s">
        <v>102</v>
      </c>
      <c r="AQ218" s="1"/>
      <c r="AR218" s="12"/>
      <c r="AS218" s="13"/>
      <c r="AT218" s="14"/>
      <c r="AU218" s="93">
        <f>AR218*AS218</f>
        <v>0</v>
      </c>
      <c r="AV218" s="7"/>
      <c r="AW218" s="15"/>
      <c r="AX218" s="7"/>
      <c r="AY218" s="49"/>
      <c r="AZ218" s="71"/>
    </row>
    <row r="219" spans="3:52" s="2" customFormat="1" ht="12.75" x14ac:dyDescent="0.2">
      <c r="C219" s="65" t="str">
        <f>'Begroting Totale Project'!C217</f>
        <v>Activiteit 9.2, inzet eigen uren</v>
      </c>
      <c r="D219" s="109">
        <f t="shared" ref="D219:D221" si="24">K219+W219+AI219+AU219</f>
        <v>0</v>
      </c>
      <c r="F219" s="78" t="s">
        <v>103</v>
      </c>
      <c r="G219" s="1"/>
      <c r="H219" s="12"/>
      <c r="I219" s="13"/>
      <c r="J219" s="14"/>
      <c r="K219" s="93">
        <f>H219*I219</f>
        <v>0</v>
      </c>
      <c r="L219" s="7"/>
      <c r="M219" s="15"/>
      <c r="N219" s="7"/>
      <c r="O219" s="49"/>
      <c r="P219" s="71"/>
      <c r="R219" s="78" t="s">
        <v>103</v>
      </c>
      <c r="S219" s="1"/>
      <c r="T219" s="12"/>
      <c r="U219" s="13"/>
      <c r="V219" s="14"/>
      <c r="W219" s="93">
        <f>T219*U219</f>
        <v>0</v>
      </c>
      <c r="X219" s="7"/>
      <c r="Y219" s="15"/>
      <c r="Z219" s="7"/>
      <c r="AA219" s="49"/>
      <c r="AB219" s="71"/>
      <c r="AD219" s="78" t="s">
        <v>103</v>
      </c>
      <c r="AE219" s="1"/>
      <c r="AF219" s="12"/>
      <c r="AG219" s="13"/>
      <c r="AH219" s="14"/>
      <c r="AI219" s="93">
        <f>AF219*AG219</f>
        <v>0</v>
      </c>
      <c r="AJ219" s="7"/>
      <c r="AK219" s="15"/>
      <c r="AL219" s="7"/>
      <c r="AM219" s="49"/>
      <c r="AN219" s="71"/>
      <c r="AO219"/>
      <c r="AP219" s="78" t="s">
        <v>103</v>
      </c>
      <c r="AQ219" s="1"/>
      <c r="AR219" s="12"/>
      <c r="AS219" s="13"/>
      <c r="AT219" s="14"/>
      <c r="AU219" s="93">
        <f>AR219*AS219</f>
        <v>0</v>
      </c>
      <c r="AV219" s="7"/>
      <c r="AW219" s="15"/>
      <c r="AX219" s="7"/>
      <c r="AY219" s="49"/>
      <c r="AZ219" s="71"/>
    </row>
    <row r="220" spans="3:52" s="2" customFormat="1" ht="12.75" x14ac:dyDescent="0.2">
      <c r="C220" s="65" t="str">
        <f>'Begroting Totale Project'!C218</f>
        <v>Activiteit 9.3, inzet eigen uren</v>
      </c>
      <c r="D220" s="109">
        <f t="shared" si="24"/>
        <v>0</v>
      </c>
      <c r="F220" s="78" t="s">
        <v>104</v>
      </c>
      <c r="G220" s="1"/>
      <c r="H220" s="12"/>
      <c r="I220" s="13"/>
      <c r="J220" s="14"/>
      <c r="K220" s="93">
        <f>H220*I220</f>
        <v>0</v>
      </c>
      <c r="L220" s="7"/>
      <c r="M220" s="15"/>
      <c r="N220" s="7"/>
      <c r="O220" s="49"/>
      <c r="P220" s="71"/>
      <c r="R220" s="78" t="s">
        <v>104</v>
      </c>
      <c r="S220" s="1"/>
      <c r="T220" s="12"/>
      <c r="U220" s="13"/>
      <c r="V220" s="14"/>
      <c r="W220" s="93">
        <f>T220*U220</f>
        <v>0</v>
      </c>
      <c r="X220" s="7"/>
      <c r="Y220" s="15"/>
      <c r="Z220" s="7"/>
      <c r="AA220" s="49"/>
      <c r="AB220" s="71"/>
      <c r="AD220" s="78" t="s">
        <v>104</v>
      </c>
      <c r="AE220" s="1"/>
      <c r="AF220" s="12"/>
      <c r="AG220" s="13"/>
      <c r="AH220" s="14"/>
      <c r="AI220" s="93">
        <f>AF220*AG220</f>
        <v>0</v>
      </c>
      <c r="AJ220" s="7"/>
      <c r="AK220" s="15"/>
      <c r="AL220" s="7"/>
      <c r="AM220" s="49"/>
      <c r="AN220" s="71"/>
      <c r="AO220"/>
      <c r="AP220" s="78" t="s">
        <v>104</v>
      </c>
      <c r="AQ220" s="1"/>
      <c r="AR220" s="12"/>
      <c r="AS220" s="13"/>
      <c r="AT220" s="14"/>
      <c r="AU220" s="93">
        <f>AR220*AS220</f>
        <v>0</v>
      </c>
      <c r="AV220" s="7"/>
      <c r="AW220" s="15"/>
      <c r="AX220" s="7"/>
      <c r="AY220" s="49"/>
      <c r="AZ220" s="71"/>
    </row>
    <row r="221" spans="3:52" s="2" customFormat="1" ht="12.75" x14ac:dyDescent="0.2">
      <c r="C221" s="65" t="str">
        <f>'Begroting Totale Project'!C219</f>
        <v>Activiteit 9.4, inzet eigen uren</v>
      </c>
      <c r="D221" s="109">
        <f t="shared" si="24"/>
        <v>0</v>
      </c>
      <c r="F221" s="78" t="s">
        <v>105</v>
      </c>
      <c r="G221" s="1"/>
      <c r="H221" s="12"/>
      <c r="I221" s="13"/>
      <c r="J221" s="4"/>
      <c r="K221" s="93">
        <f>H221*I221</f>
        <v>0</v>
      </c>
      <c r="L221" s="7"/>
      <c r="M221" s="15"/>
      <c r="N221" s="7"/>
      <c r="O221" s="49"/>
      <c r="P221" s="71"/>
      <c r="R221" s="78" t="s">
        <v>105</v>
      </c>
      <c r="S221" s="1"/>
      <c r="T221" s="12"/>
      <c r="U221" s="13"/>
      <c r="V221" s="4"/>
      <c r="W221" s="93">
        <f>T221*U221</f>
        <v>0</v>
      </c>
      <c r="X221" s="7"/>
      <c r="Y221" s="15"/>
      <c r="Z221" s="7"/>
      <c r="AA221" s="49"/>
      <c r="AB221" s="71"/>
      <c r="AD221" s="78" t="s">
        <v>105</v>
      </c>
      <c r="AE221" s="1"/>
      <c r="AF221" s="12"/>
      <c r="AG221" s="13"/>
      <c r="AH221" s="4"/>
      <c r="AI221" s="93">
        <f>AF221*AG221</f>
        <v>0</v>
      </c>
      <c r="AJ221" s="7"/>
      <c r="AK221" s="15"/>
      <c r="AL221" s="7"/>
      <c r="AM221" s="49"/>
      <c r="AN221" s="71"/>
      <c r="AO221"/>
      <c r="AP221" s="78" t="s">
        <v>105</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ht="12.75"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ht="12.75"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ht="12.75" x14ac:dyDescent="0.2">
      <c r="C225" s="65" t="str">
        <f>'Begroting Totale Project'!C223</f>
        <v>Activiteit 9.1, inhuur</v>
      </c>
      <c r="D225" s="109">
        <f>K225+W225+AI225+AU225</f>
        <v>0</v>
      </c>
      <c r="F225" s="78" t="s">
        <v>171</v>
      </c>
      <c r="G225" s="1"/>
      <c r="H225" s="1"/>
      <c r="I225" s="94"/>
      <c r="J225" s="4"/>
      <c r="K225" s="93">
        <f>H225*I225</f>
        <v>0</v>
      </c>
      <c r="L225" s="7"/>
      <c r="M225" s="15"/>
      <c r="N225" s="7"/>
      <c r="O225" s="49"/>
      <c r="P225" s="71"/>
      <c r="R225" s="78" t="s">
        <v>171</v>
      </c>
      <c r="S225" s="1"/>
      <c r="T225" s="1"/>
      <c r="U225" s="94"/>
      <c r="V225" s="4"/>
      <c r="W225" s="93">
        <f>T225*U225</f>
        <v>0</v>
      </c>
      <c r="X225" s="7"/>
      <c r="Y225" s="15"/>
      <c r="Z225" s="7"/>
      <c r="AA225" s="49"/>
      <c r="AB225" s="71"/>
      <c r="AD225" s="78" t="s">
        <v>171</v>
      </c>
      <c r="AE225" s="1"/>
      <c r="AF225" s="1"/>
      <c r="AG225" s="94"/>
      <c r="AH225" s="4"/>
      <c r="AI225" s="93">
        <f>AF225*AG225</f>
        <v>0</v>
      </c>
      <c r="AJ225" s="7"/>
      <c r="AK225" s="15"/>
      <c r="AL225" s="7"/>
      <c r="AM225" s="49"/>
      <c r="AN225" s="71"/>
      <c r="AO225"/>
      <c r="AP225" s="78" t="s">
        <v>171</v>
      </c>
      <c r="AQ225" s="1"/>
      <c r="AR225" s="1"/>
      <c r="AS225" s="94"/>
      <c r="AT225" s="4"/>
      <c r="AU225" s="93">
        <f>AR225*AS225</f>
        <v>0</v>
      </c>
      <c r="AV225" s="7"/>
      <c r="AW225" s="15"/>
      <c r="AX225" s="7"/>
      <c r="AY225" s="49"/>
      <c r="AZ225" s="71"/>
    </row>
    <row r="226" spans="3:52" s="2" customFormat="1" ht="12.75" x14ac:dyDescent="0.2">
      <c r="C226" s="65" t="str">
        <f>'Begroting Totale Project'!C224</f>
        <v>Activiteit 9.2, inhuur</v>
      </c>
      <c r="D226" s="109">
        <f t="shared" ref="D226:D228" si="25">K226+W226+AI226+AU226</f>
        <v>0</v>
      </c>
      <c r="F226" s="78" t="s">
        <v>172</v>
      </c>
      <c r="G226" s="1"/>
      <c r="H226" s="1"/>
      <c r="I226" s="94"/>
      <c r="J226" s="4"/>
      <c r="K226" s="93">
        <f>H226*I226</f>
        <v>0</v>
      </c>
      <c r="L226" s="7"/>
      <c r="M226" s="15"/>
      <c r="N226" s="7"/>
      <c r="O226" s="49"/>
      <c r="P226" s="71"/>
      <c r="R226" s="78" t="s">
        <v>172</v>
      </c>
      <c r="S226" s="1"/>
      <c r="T226" s="1"/>
      <c r="U226" s="94"/>
      <c r="V226" s="4"/>
      <c r="W226" s="93">
        <f>T226*U226</f>
        <v>0</v>
      </c>
      <c r="X226" s="7"/>
      <c r="Y226" s="15"/>
      <c r="Z226" s="7"/>
      <c r="AA226" s="49"/>
      <c r="AB226" s="71"/>
      <c r="AD226" s="78" t="s">
        <v>172</v>
      </c>
      <c r="AE226" s="1"/>
      <c r="AF226" s="1"/>
      <c r="AG226" s="94"/>
      <c r="AH226" s="4"/>
      <c r="AI226" s="93">
        <f>AF226*AG226</f>
        <v>0</v>
      </c>
      <c r="AJ226" s="7"/>
      <c r="AK226" s="15"/>
      <c r="AL226" s="7"/>
      <c r="AM226" s="49"/>
      <c r="AN226" s="71"/>
      <c r="AO226"/>
      <c r="AP226" s="78" t="s">
        <v>172</v>
      </c>
      <c r="AQ226" s="1"/>
      <c r="AR226" s="1"/>
      <c r="AS226" s="94"/>
      <c r="AT226" s="4"/>
      <c r="AU226" s="93">
        <f>AR226*AS226</f>
        <v>0</v>
      </c>
      <c r="AV226" s="7"/>
      <c r="AW226" s="15"/>
      <c r="AX226" s="7"/>
      <c r="AY226" s="49"/>
      <c r="AZ226" s="71"/>
    </row>
    <row r="227" spans="3:52" s="2" customFormat="1" ht="12.75" x14ac:dyDescent="0.2">
      <c r="C227" s="65" t="str">
        <f>'Begroting Totale Project'!C225</f>
        <v>Activiteit 9.3, inhuur</v>
      </c>
      <c r="D227" s="109">
        <f t="shared" si="25"/>
        <v>0</v>
      </c>
      <c r="F227" s="78" t="s">
        <v>173</v>
      </c>
      <c r="G227" s="1"/>
      <c r="H227" s="1"/>
      <c r="I227" s="94"/>
      <c r="J227" s="4"/>
      <c r="K227" s="93">
        <f>H227*I227</f>
        <v>0</v>
      </c>
      <c r="L227" s="7"/>
      <c r="M227" s="15"/>
      <c r="N227" s="7"/>
      <c r="O227" s="49"/>
      <c r="P227" s="71"/>
      <c r="R227" s="78" t="s">
        <v>173</v>
      </c>
      <c r="S227" s="1"/>
      <c r="T227" s="1"/>
      <c r="U227" s="94"/>
      <c r="V227" s="4"/>
      <c r="W227" s="93">
        <f>T227*U227</f>
        <v>0</v>
      </c>
      <c r="X227" s="7"/>
      <c r="Y227" s="15"/>
      <c r="Z227" s="7"/>
      <c r="AA227" s="49"/>
      <c r="AB227" s="71"/>
      <c r="AD227" s="78" t="s">
        <v>173</v>
      </c>
      <c r="AE227" s="1"/>
      <c r="AF227" s="1"/>
      <c r="AG227" s="94"/>
      <c r="AH227" s="4"/>
      <c r="AI227" s="93">
        <f>AF227*AG227</f>
        <v>0</v>
      </c>
      <c r="AJ227" s="7"/>
      <c r="AK227" s="15"/>
      <c r="AL227" s="7"/>
      <c r="AM227" s="49"/>
      <c r="AN227" s="71"/>
      <c r="AO227"/>
      <c r="AP227" s="78" t="s">
        <v>173</v>
      </c>
      <c r="AQ227" s="1"/>
      <c r="AR227" s="1"/>
      <c r="AS227" s="94"/>
      <c r="AT227" s="4"/>
      <c r="AU227" s="93">
        <f>AR227*AS227</f>
        <v>0</v>
      </c>
      <c r="AV227" s="7"/>
      <c r="AW227" s="15"/>
      <c r="AX227" s="7"/>
      <c r="AY227" s="49"/>
      <c r="AZ227" s="71"/>
    </row>
    <row r="228" spans="3:52" s="2" customFormat="1" ht="12.75" x14ac:dyDescent="0.2">
      <c r="C228" s="65" t="str">
        <f>'Begroting Totale Project'!C226</f>
        <v>Activiteit 9.4, inhuur</v>
      </c>
      <c r="D228" s="109">
        <f t="shared" si="25"/>
        <v>0</v>
      </c>
      <c r="F228" s="78" t="s">
        <v>174</v>
      </c>
      <c r="G228" s="1"/>
      <c r="H228" s="1"/>
      <c r="I228" s="94"/>
      <c r="J228" s="4"/>
      <c r="K228" s="93">
        <f>H228*I228</f>
        <v>0</v>
      </c>
      <c r="L228" s="7"/>
      <c r="M228" s="15"/>
      <c r="N228" s="7"/>
      <c r="O228" s="49"/>
      <c r="P228" s="71"/>
      <c r="R228" s="78" t="s">
        <v>174</v>
      </c>
      <c r="S228" s="1"/>
      <c r="T228" s="1"/>
      <c r="U228" s="94"/>
      <c r="V228" s="4"/>
      <c r="W228" s="93">
        <f>T228*U228</f>
        <v>0</v>
      </c>
      <c r="X228" s="7"/>
      <c r="Y228" s="15"/>
      <c r="Z228" s="7"/>
      <c r="AA228" s="49"/>
      <c r="AB228" s="71"/>
      <c r="AD228" s="78" t="s">
        <v>174</v>
      </c>
      <c r="AE228" s="1"/>
      <c r="AF228" s="1"/>
      <c r="AG228" s="94"/>
      <c r="AH228" s="4"/>
      <c r="AI228" s="93">
        <f>AF228*AG228</f>
        <v>0</v>
      </c>
      <c r="AJ228" s="7"/>
      <c r="AK228" s="15"/>
      <c r="AL228" s="7"/>
      <c r="AM228" s="49"/>
      <c r="AN228" s="71"/>
      <c r="AO228"/>
      <c r="AP228" s="78" t="s">
        <v>174</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ht="12.75"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ht="12.75"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ht="12.75" x14ac:dyDescent="0.2">
      <c r="C232" s="65" t="str">
        <f>'Begroting Totale Project'!C230</f>
        <v>Activiteit 9.1, kosten</v>
      </c>
      <c r="D232" s="109">
        <f>K232+W232+AI232+AU232</f>
        <v>0</v>
      </c>
      <c r="F232" s="140" t="s">
        <v>218</v>
      </c>
      <c r="G232" s="1"/>
      <c r="H232" s="12"/>
      <c r="I232" s="13"/>
      <c r="J232" s="14"/>
      <c r="K232" s="93">
        <f>H232*I232</f>
        <v>0</v>
      </c>
      <c r="L232" s="7"/>
      <c r="M232" s="15"/>
      <c r="N232" s="7"/>
      <c r="O232" s="49"/>
      <c r="P232" s="71"/>
      <c r="R232" s="140" t="s">
        <v>218</v>
      </c>
      <c r="S232" s="1"/>
      <c r="T232" s="12"/>
      <c r="U232" s="13"/>
      <c r="V232" s="14"/>
      <c r="W232" s="93">
        <f>T232*U232</f>
        <v>0</v>
      </c>
      <c r="X232" s="7"/>
      <c r="Y232" s="15"/>
      <c r="Z232" s="7"/>
      <c r="AA232" s="49"/>
      <c r="AB232" s="71"/>
      <c r="AD232" s="140" t="s">
        <v>218</v>
      </c>
      <c r="AE232" s="1"/>
      <c r="AF232" s="12"/>
      <c r="AG232" s="13"/>
      <c r="AH232" s="14"/>
      <c r="AI232" s="93">
        <f>AF232*AG232</f>
        <v>0</v>
      </c>
      <c r="AJ232" s="7"/>
      <c r="AK232" s="15"/>
      <c r="AL232" s="7"/>
      <c r="AM232" s="49"/>
      <c r="AN232" s="71"/>
      <c r="AO232"/>
      <c r="AP232" s="140" t="s">
        <v>218</v>
      </c>
      <c r="AQ232" s="1"/>
      <c r="AR232" s="12"/>
      <c r="AS232" s="13"/>
      <c r="AT232" s="14"/>
      <c r="AU232" s="93">
        <f>AR232*AS232</f>
        <v>0</v>
      </c>
      <c r="AV232" s="7"/>
      <c r="AW232" s="15"/>
      <c r="AX232" s="7"/>
      <c r="AY232" s="49"/>
      <c r="AZ232" s="71"/>
    </row>
    <row r="233" spans="3:52" s="2" customFormat="1" ht="12.75" x14ac:dyDescent="0.2">
      <c r="C233" s="65" t="str">
        <f>'Begroting Totale Project'!C231</f>
        <v>Activiteit 9.2, kosten</v>
      </c>
      <c r="D233" s="109">
        <f t="shared" ref="D233:D235" si="26">K233+W233+AI233+AU233</f>
        <v>0</v>
      </c>
      <c r="F233" s="140" t="s">
        <v>219</v>
      </c>
      <c r="G233" s="1"/>
      <c r="H233" s="12"/>
      <c r="I233" s="13"/>
      <c r="J233" s="14"/>
      <c r="K233" s="93">
        <f>H233*I233</f>
        <v>0</v>
      </c>
      <c r="L233" s="7"/>
      <c r="M233" s="15"/>
      <c r="N233" s="7"/>
      <c r="O233" s="49"/>
      <c r="P233" s="71"/>
      <c r="R233" s="140" t="s">
        <v>219</v>
      </c>
      <c r="S233" s="1"/>
      <c r="T233" s="12"/>
      <c r="U233" s="13"/>
      <c r="V233" s="14"/>
      <c r="W233" s="93">
        <f>T233*U233</f>
        <v>0</v>
      </c>
      <c r="X233" s="7"/>
      <c r="Y233" s="15"/>
      <c r="Z233" s="7"/>
      <c r="AA233" s="49"/>
      <c r="AB233" s="71"/>
      <c r="AD233" s="140" t="s">
        <v>219</v>
      </c>
      <c r="AE233" s="1"/>
      <c r="AF233" s="12"/>
      <c r="AG233" s="13"/>
      <c r="AH233" s="14"/>
      <c r="AI233" s="93">
        <f>AF233*AG233</f>
        <v>0</v>
      </c>
      <c r="AJ233" s="7"/>
      <c r="AK233" s="15"/>
      <c r="AL233" s="7"/>
      <c r="AM233" s="49"/>
      <c r="AN233" s="71"/>
      <c r="AO233"/>
      <c r="AP233" s="140" t="s">
        <v>219</v>
      </c>
      <c r="AQ233" s="1"/>
      <c r="AR233" s="12"/>
      <c r="AS233" s="13"/>
      <c r="AT233" s="14"/>
      <c r="AU233" s="93">
        <f>AR233*AS233</f>
        <v>0</v>
      </c>
      <c r="AV233" s="7"/>
      <c r="AW233" s="15"/>
      <c r="AX233" s="7"/>
      <c r="AY233" s="49"/>
      <c r="AZ233" s="71"/>
    </row>
    <row r="234" spans="3:52" s="2" customFormat="1" ht="12.75" x14ac:dyDescent="0.2">
      <c r="C234" s="65" t="str">
        <f>'Begroting Totale Project'!C232</f>
        <v>Activiteit 9.3, kosten</v>
      </c>
      <c r="D234" s="109">
        <f t="shared" si="26"/>
        <v>0</v>
      </c>
      <c r="F234" s="140" t="s">
        <v>242</v>
      </c>
      <c r="G234" s="1"/>
      <c r="H234" s="12"/>
      <c r="I234" s="13"/>
      <c r="J234" s="14"/>
      <c r="K234" s="93">
        <f>H234*I234</f>
        <v>0</v>
      </c>
      <c r="L234" s="7"/>
      <c r="M234" s="15"/>
      <c r="N234" s="7"/>
      <c r="O234" s="49"/>
      <c r="P234" s="71"/>
      <c r="R234" s="140" t="s">
        <v>242</v>
      </c>
      <c r="S234" s="1"/>
      <c r="T234" s="12"/>
      <c r="U234" s="13"/>
      <c r="V234" s="14"/>
      <c r="W234" s="93">
        <f>T234*U234</f>
        <v>0</v>
      </c>
      <c r="X234" s="7"/>
      <c r="Y234" s="15"/>
      <c r="Z234" s="7"/>
      <c r="AA234" s="49"/>
      <c r="AB234" s="71"/>
      <c r="AD234" s="140" t="s">
        <v>242</v>
      </c>
      <c r="AE234" s="1"/>
      <c r="AF234" s="12"/>
      <c r="AG234" s="13"/>
      <c r="AH234" s="14"/>
      <c r="AI234" s="93">
        <f>AF234*AG234</f>
        <v>0</v>
      </c>
      <c r="AJ234" s="7"/>
      <c r="AK234" s="15"/>
      <c r="AL234" s="7"/>
      <c r="AM234" s="49"/>
      <c r="AN234" s="71"/>
      <c r="AO234"/>
      <c r="AP234" s="140" t="s">
        <v>242</v>
      </c>
      <c r="AQ234" s="1"/>
      <c r="AR234" s="12"/>
      <c r="AS234" s="13"/>
      <c r="AT234" s="14"/>
      <c r="AU234" s="93">
        <f>AR234*AS234</f>
        <v>0</v>
      </c>
      <c r="AV234" s="7"/>
      <c r="AW234" s="15"/>
      <c r="AX234" s="7"/>
      <c r="AY234" s="49"/>
      <c r="AZ234" s="71"/>
    </row>
    <row r="235" spans="3:52" s="2" customFormat="1" ht="12.75" x14ac:dyDescent="0.2">
      <c r="C235" s="65" t="str">
        <f>'Begroting Totale Project'!C233</f>
        <v>Activiteit 9.4, kosten</v>
      </c>
      <c r="D235" s="109">
        <f t="shared" si="26"/>
        <v>0</v>
      </c>
      <c r="F235" s="140" t="s">
        <v>243</v>
      </c>
      <c r="G235" s="1"/>
      <c r="H235" s="12"/>
      <c r="I235" s="13"/>
      <c r="J235" s="14"/>
      <c r="K235" s="93">
        <f>H235*I235</f>
        <v>0</v>
      </c>
      <c r="L235" s="7"/>
      <c r="M235" s="15"/>
      <c r="N235" s="7"/>
      <c r="O235" s="49"/>
      <c r="P235" s="71"/>
      <c r="R235" s="140" t="s">
        <v>243</v>
      </c>
      <c r="S235" s="1"/>
      <c r="T235" s="12"/>
      <c r="U235" s="13"/>
      <c r="V235" s="14"/>
      <c r="W235" s="93">
        <f>T235*U235</f>
        <v>0</v>
      </c>
      <c r="X235" s="7"/>
      <c r="Y235" s="15"/>
      <c r="Z235" s="7"/>
      <c r="AA235" s="49"/>
      <c r="AB235" s="71"/>
      <c r="AD235" s="140" t="s">
        <v>243</v>
      </c>
      <c r="AE235" s="1"/>
      <c r="AF235" s="12"/>
      <c r="AG235" s="13"/>
      <c r="AH235" s="14"/>
      <c r="AI235" s="93">
        <f>AF235*AG235</f>
        <v>0</v>
      </c>
      <c r="AJ235" s="7"/>
      <c r="AK235" s="15"/>
      <c r="AL235" s="7"/>
      <c r="AM235" s="49"/>
      <c r="AN235" s="71"/>
      <c r="AO235"/>
      <c r="AP235" s="140" t="s">
        <v>243</v>
      </c>
      <c r="AQ235" s="1"/>
      <c r="AR235" s="12"/>
      <c r="AS235" s="13"/>
      <c r="AT235" s="14"/>
      <c r="AU235" s="93">
        <f>AR235*AS235</f>
        <v>0</v>
      </c>
      <c r="AV235" s="7"/>
      <c r="AW235" s="15"/>
      <c r="AX235" s="7"/>
      <c r="AY235" s="49"/>
      <c r="AZ235" s="71"/>
    </row>
    <row r="236" spans="3:52" s="2" customFormat="1" ht="12.75"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ht="12.75"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ht="12.75"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297</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
        <v>89</v>
      </c>
      <c r="G242" s="79"/>
      <c r="H242" s="79"/>
      <c r="I242" s="79"/>
      <c r="J242" s="69"/>
      <c r="K242" s="79"/>
      <c r="L242" s="80"/>
      <c r="M242" s="79"/>
      <c r="N242" s="80"/>
      <c r="O242" s="81"/>
      <c r="P242" s="70"/>
      <c r="R242" s="76" t="s">
        <v>89</v>
      </c>
      <c r="S242" s="79"/>
      <c r="T242" s="79"/>
      <c r="U242" s="79"/>
      <c r="V242" s="69"/>
      <c r="W242" s="79"/>
      <c r="X242" s="80"/>
      <c r="Y242" s="79"/>
      <c r="Z242" s="80"/>
      <c r="AA242" s="81"/>
      <c r="AB242" s="70"/>
      <c r="AD242" s="76" t="s">
        <v>89</v>
      </c>
      <c r="AE242" s="79"/>
      <c r="AF242" s="79"/>
      <c r="AG242" s="79"/>
      <c r="AH242" s="69"/>
      <c r="AI242" s="79"/>
      <c r="AJ242" s="80"/>
      <c r="AK242" s="79"/>
      <c r="AL242" s="80"/>
      <c r="AM242" s="81"/>
      <c r="AN242" s="70"/>
      <c r="AO242"/>
      <c r="AP242" s="76" t="s">
        <v>89</v>
      </c>
      <c r="AQ242" s="79"/>
      <c r="AR242" s="79"/>
      <c r="AS242" s="79"/>
      <c r="AT242" s="69"/>
      <c r="AU242" s="79"/>
      <c r="AV242" s="80"/>
      <c r="AW242" s="79"/>
      <c r="AX242" s="80"/>
      <c r="AY242" s="81"/>
      <c r="AZ242" s="70"/>
    </row>
    <row r="243" spans="3:52" s="2" customFormat="1" ht="12.75"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ht="12.75" x14ac:dyDescent="0.2">
      <c r="C244" s="65" t="str">
        <f>'Begroting Totale Project'!C242</f>
        <v>Activiteit 10.1, inzet eigen uren</v>
      </c>
      <c r="D244" s="109">
        <f>K244+W244+AI244+AU244</f>
        <v>0</v>
      </c>
      <c r="F244" s="78" t="s">
        <v>106</v>
      </c>
      <c r="G244" s="1"/>
      <c r="H244" s="12"/>
      <c r="I244" s="13"/>
      <c r="J244" s="14"/>
      <c r="K244" s="93">
        <f>H244*I244</f>
        <v>0</v>
      </c>
      <c r="L244" s="7"/>
      <c r="M244" s="15"/>
      <c r="N244" s="7"/>
      <c r="O244" s="49"/>
      <c r="P244" s="71"/>
      <c r="R244" s="78" t="s">
        <v>106</v>
      </c>
      <c r="S244" s="1"/>
      <c r="T244" s="12"/>
      <c r="U244" s="13"/>
      <c r="V244" s="14"/>
      <c r="W244" s="93">
        <f>T244*U244</f>
        <v>0</v>
      </c>
      <c r="X244" s="7"/>
      <c r="Y244" s="15"/>
      <c r="Z244" s="7"/>
      <c r="AA244" s="49"/>
      <c r="AB244" s="71"/>
      <c r="AD244" s="78" t="s">
        <v>106</v>
      </c>
      <c r="AE244" s="1"/>
      <c r="AF244" s="12"/>
      <c r="AG244" s="13"/>
      <c r="AH244" s="14"/>
      <c r="AI244" s="93">
        <f>AF244*AG244</f>
        <v>0</v>
      </c>
      <c r="AJ244" s="7"/>
      <c r="AK244" s="15"/>
      <c r="AL244" s="7"/>
      <c r="AM244" s="49"/>
      <c r="AN244" s="71"/>
      <c r="AO244"/>
      <c r="AP244" s="78" t="s">
        <v>106</v>
      </c>
      <c r="AQ244" s="1"/>
      <c r="AR244" s="12"/>
      <c r="AS244" s="13"/>
      <c r="AT244" s="14"/>
      <c r="AU244" s="93">
        <f>AR244*AS244</f>
        <v>0</v>
      </c>
      <c r="AV244" s="7"/>
      <c r="AW244" s="15"/>
      <c r="AX244" s="7"/>
      <c r="AY244" s="49"/>
      <c r="AZ244" s="71"/>
    </row>
    <row r="245" spans="3:52" s="2" customFormat="1" ht="12.75" x14ac:dyDescent="0.2">
      <c r="C245" s="65" t="str">
        <f>'Begroting Totale Project'!C243</f>
        <v>Activiteit 10.2, inzet eigen uren</v>
      </c>
      <c r="D245" s="109">
        <f t="shared" ref="D245:D247" si="27">K245+W245+AI245+AU245</f>
        <v>0</v>
      </c>
      <c r="F245" s="78" t="s">
        <v>107</v>
      </c>
      <c r="G245" s="1"/>
      <c r="H245" s="12"/>
      <c r="I245" s="13"/>
      <c r="J245" s="14"/>
      <c r="K245" s="93">
        <f>H245*I245</f>
        <v>0</v>
      </c>
      <c r="L245" s="7"/>
      <c r="M245" s="15"/>
      <c r="N245" s="7"/>
      <c r="O245" s="49"/>
      <c r="P245" s="71"/>
      <c r="R245" s="78" t="s">
        <v>107</v>
      </c>
      <c r="S245" s="1"/>
      <c r="T245" s="12"/>
      <c r="U245" s="13"/>
      <c r="V245" s="14"/>
      <c r="W245" s="93">
        <f>T245*U245</f>
        <v>0</v>
      </c>
      <c r="X245" s="7"/>
      <c r="Y245" s="15"/>
      <c r="Z245" s="7"/>
      <c r="AA245" s="49"/>
      <c r="AB245" s="71"/>
      <c r="AD245" s="78" t="s">
        <v>107</v>
      </c>
      <c r="AE245" s="1"/>
      <c r="AF245" s="12"/>
      <c r="AG245" s="13"/>
      <c r="AH245" s="14"/>
      <c r="AI245" s="93">
        <f>AF245*AG245</f>
        <v>0</v>
      </c>
      <c r="AJ245" s="7"/>
      <c r="AK245" s="15"/>
      <c r="AL245" s="7"/>
      <c r="AM245" s="49"/>
      <c r="AN245" s="71"/>
      <c r="AO245"/>
      <c r="AP245" s="78" t="s">
        <v>107</v>
      </c>
      <c r="AQ245" s="1"/>
      <c r="AR245" s="12"/>
      <c r="AS245" s="13"/>
      <c r="AT245" s="14"/>
      <c r="AU245" s="93">
        <f>AR245*AS245</f>
        <v>0</v>
      </c>
      <c r="AV245" s="7"/>
      <c r="AW245" s="15"/>
      <c r="AX245" s="7"/>
      <c r="AY245" s="49"/>
      <c r="AZ245" s="71"/>
    </row>
    <row r="246" spans="3:52" s="2" customFormat="1" ht="12.75" x14ac:dyDescent="0.2">
      <c r="C246" s="65" t="str">
        <f>'Begroting Totale Project'!C244</f>
        <v>Activiteit 10.3, inzet eigen uren</v>
      </c>
      <c r="D246" s="109">
        <f t="shared" si="27"/>
        <v>0</v>
      </c>
      <c r="F246" s="78" t="s">
        <v>108</v>
      </c>
      <c r="G246" s="1"/>
      <c r="H246" s="12"/>
      <c r="I246" s="13"/>
      <c r="J246" s="14"/>
      <c r="K246" s="93">
        <f>H246*I246</f>
        <v>0</v>
      </c>
      <c r="L246" s="7"/>
      <c r="M246" s="15"/>
      <c r="N246" s="7"/>
      <c r="O246" s="49"/>
      <c r="P246" s="71"/>
      <c r="R246" s="78" t="s">
        <v>108</v>
      </c>
      <c r="S246" s="1"/>
      <c r="T246" s="12"/>
      <c r="U246" s="13"/>
      <c r="V246" s="14"/>
      <c r="W246" s="93">
        <f>T246*U246</f>
        <v>0</v>
      </c>
      <c r="X246" s="7"/>
      <c r="Y246" s="15"/>
      <c r="Z246" s="7"/>
      <c r="AA246" s="49"/>
      <c r="AB246" s="71"/>
      <c r="AD246" s="78" t="s">
        <v>108</v>
      </c>
      <c r="AE246" s="1"/>
      <c r="AF246" s="12"/>
      <c r="AG246" s="13"/>
      <c r="AH246" s="14"/>
      <c r="AI246" s="93">
        <f>AF246*AG246</f>
        <v>0</v>
      </c>
      <c r="AJ246" s="7"/>
      <c r="AK246" s="15"/>
      <c r="AL246" s="7"/>
      <c r="AM246" s="49"/>
      <c r="AN246" s="71"/>
      <c r="AO246"/>
      <c r="AP246" s="78" t="s">
        <v>108</v>
      </c>
      <c r="AQ246" s="1"/>
      <c r="AR246" s="12"/>
      <c r="AS246" s="13"/>
      <c r="AT246" s="14"/>
      <c r="AU246" s="93">
        <f>AR246*AS246</f>
        <v>0</v>
      </c>
      <c r="AV246" s="7"/>
      <c r="AW246" s="15"/>
      <c r="AX246" s="7"/>
      <c r="AY246" s="49"/>
      <c r="AZ246" s="71"/>
    </row>
    <row r="247" spans="3:52" s="2" customFormat="1" ht="12.75" x14ac:dyDescent="0.2">
      <c r="C247" s="65" t="str">
        <f>'Begroting Totale Project'!C245</f>
        <v>Activiteit 10.4, inzet eigen uren</v>
      </c>
      <c r="D247" s="109">
        <f t="shared" si="27"/>
        <v>0</v>
      </c>
      <c r="F247" s="78" t="s">
        <v>109</v>
      </c>
      <c r="G247" s="1"/>
      <c r="H247" s="12"/>
      <c r="I247" s="13"/>
      <c r="J247" s="4"/>
      <c r="K247" s="93">
        <f>H247*I247</f>
        <v>0</v>
      </c>
      <c r="L247" s="7"/>
      <c r="M247" s="15"/>
      <c r="N247" s="7"/>
      <c r="O247" s="49"/>
      <c r="P247" s="71"/>
      <c r="R247" s="78" t="s">
        <v>109</v>
      </c>
      <c r="S247" s="1"/>
      <c r="T247" s="12"/>
      <c r="U247" s="13"/>
      <c r="V247" s="4"/>
      <c r="W247" s="93">
        <f>T247*U247</f>
        <v>0</v>
      </c>
      <c r="X247" s="7"/>
      <c r="Y247" s="15"/>
      <c r="Z247" s="7"/>
      <c r="AA247" s="49"/>
      <c r="AB247" s="71"/>
      <c r="AD247" s="78" t="s">
        <v>109</v>
      </c>
      <c r="AE247" s="1"/>
      <c r="AF247" s="12"/>
      <c r="AG247" s="13"/>
      <c r="AH247" s="4"/>
      <c r="AI247" s="93">
        <f>AF247*AG247</f>
        <v>0</v>
      </c>
      <c r="AJ247" s="7"/>
      <c r="AK247" s="15"/>
      <c r="AL247" s="7"/>
      <c r="AM247" s="49"/>
      <c r="AN247" s="71"/>
      <c r="AO247"/>
      <c r="AP247" s="78" t="s">
        <v>109</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ht="12.75"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ht="12.75"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ht="12.75" x14ac:dyDescent="0.2">
      <c r="C251" s="65" t="str">
        <f>'Begroting Totale Project'!C249</f>
        <v>Activiteit 10.1, inhuur</v>
      </c>
      <c r="D251" s="109">
        <f>K251+W251+AI251+AU251</f>
        <v>0</v>
      </c>
      <c r="F251" s="78" t="s">
        <v>175</v>
      </c>
      <c r="G251" s="1"/>
      <c r="H251" s="1"/>
      <c r="I251" s="94"/>
      <c r="J251" s="4"/>
      <c r="K251" s="93">
        <f>H251*I251</f>
        <v>0</v>
      </c>
      <c r="L251" s="7"/>
      <c r="M251" s="15"/>
      <c r="N251" s="7"/>
      <c r="O251" s="49"/>
      <c r="P251" s="71"/>
      <c r="R251" s="78" t="s">
        <v>175</v>
      </c>
      <c r="S251" s="1"/>
      <c r="T251" s="1"/>
      <c r="U251" s="94"/>
      <c r="V251" s="4"/>
      <c r="W251" s="93">
        <f>T251*U251</f>
        <v>0</v>
      </c>
      <c r="X251" s="7"/>
      <c r="Y251" s="15"/>
      <c r="Z251" s="7"/>
      <c r="AA251" s="49"/>
      <c r="AB251" s="71"/>
      <c r="AD251" s="78" t="s">
        <v>175</v>
      </c>
      <c r="AE251" s="1"/>
      <c r="AF251" s="1"/>
      <c r="AG251" s="94"/>
      <c r="AH251" s="4"/>
      <c r="AI251" s="93">
        <f>AF251*AG251</f>
        <v>0</v>
      </c>
      <c r="AJ251" s="7"/>
      <c r="AK251" s="15"/>
      <c r="AL251" s="7"/>
      <c r="AM251" s="49"/>
      <c r="AN251" s="71"/>
      <c r="AO251"/>
      <c r="AP251" s="78" t="s">
        <v>175</v>
      </c>
      <c r="AQ251" s="1"/>
      <c r="AR251" s="1"/>
      <c r="AS251" s="94"/>
      <c r="AT251" s="4"/>
      <c r="AU251" s="93">
        <f>AR251*AS251</f>
        <v>0</v>
      </c>
      <c r="AV251" s="7"/>
      <c r="AW251" s="15"/>
      <c r="AX251" s="7"/>
      <c r="AY251" s="49"/>
      <c r="AZ251" s="71"/>
    </row>
    <row r="252" spans="3:52" s="2" customFormat="1" ht="12.75" x14ac:dyDescent="0.2">
      <c r="C252" s="65" t="str">
        <f>'Begroting Totale Project'!C250</f>
        <v>Activiteit 10.2, inhuur</v>
      </c>
      <c r="D252" s="109">
        <f t="shared" ref="D252:D254" si="28">K252+W252+AI252+AU252</f>
        <v>0</v>
      </c>
      <c r="F252" s="78" t="s">
        <v>176</v>
      </c>
      <c r="G252" s="1"/>
      <c r="H252" s="1"/>
      <c r="I252" s="94"/>
      <c r="J252" s="4"/>
      <c r="K252" s="93">
        <f>H252*I252</f>
        <v>0</v>
      </c>
      <c r="L252" s="7"/>
      <c r="M252" s="15"/>
      <c r="N252" s="7"/>
      <c r="O252" s="49"/>
      <c r="P252" s="71"/>
      <c r="R252" s="78" t="s">
        <v>176</v>
      </c>
      <c r="S252" s="1"/>
      <c r="T252" s="1"/>
      <c r="U252" s="94"/>
      <c r="V252" s="4"/>
      <c r="W252" s="93">
        <f>T252*U252</f>
        <v>0</v>
      </c>
      <c r="X252" s="7"/>
      <c r="Y252" s="15"/>
      <c r="Z252" s="7"/>
      <c r="AA252" s="49"/>
      <c r="AB252" s="71"/>
      <c r="AD252" s="78" t="s">
        <v>176</v>
      </c>
      <c r="AE252" s="1"/>
      <c r="AF252" s="1"/>
      <c r="AG252" s="94"/>
      <c r="AH252" s="4"/>
      <c r="AI252" s="93">
        <f>AF252*AG252</f>
        <v>0</v>
      </c>
      <c r="AJ252" s="7"/>
      <c r="AK252" s="15"/>
      <c r="AL252" s="7"/>
      <c r="AM252" s="49"/>
      <c r="AN252" s="71"/>
      <c r="AO252"/>
      <c r="AP252" s="78" t="s">
        <v>176</v>
      </c>
      <c r="AQ252" s="1"/>
      <c r="AR252" s="1"/>
      <c r="AS252" s="94"/>
      <c r="AT252" s="4"/>
      <c r="AU252" s="93">
        <f>AR252*AS252</f>
        <v>0</v>
      </c>
      <c r="AV252" s="7"/>
      <c r="AW252" s="15"/>
      <c r="AX252" s="7"/>
      <c r="AY252" s="49"/>
      <c r="AZ252" s="71"/>
    </row>
    <row r="253" spans="3:52" s="2" customFormat="1" ht="12.75" x14ac:dyDescent="0.2">
      <c r="C253" s="65" t="str">
        <f>'Begroting Totale Project'!C251</f>
        <v>Activiteit 10.3, inhuur</v>
      </c>
      <c r="D253" s="109">
        <f t="shared" si="28"/>
        <v>0</v>
      </c>
      <c r="F253" s="78" t="s">
        <v>177</v>
      </c>
      <c r="G253" s="1"/>
      <c r="H253" s="1"/>
      <c r="I253" s="94"/>
      <c r="J253" s="4"/>
      <c r="K253" s="93">
        <f>H253*I253</f>
        <v>0</v>
      </c>
      <c r="L253" s="7"/>
      <c r="M253" s="15"/>
      <c r="N253" s="7"/>
      <c r="O253" s="49"/>
      <c r="P253" s="71"/>
      <c r="R253" s="78" t="s">
        <v>177</v>
      </c>
      <c r="S253" s="1"/>
      <c r="T253" s="1"/>
      <c r="U253" s="94"/>
      <c r="V253" s="4"/>
      <c r="W253" s="93">
        <f>T253*U253</f>
        <v>0</v>
      </c>
      <c r="X253" s="7"/>
      <c r="Y253" s="15"/>
      <c r="Z253" s="7"/>
      <c r="AA253" s="49"/>
      <c r="AB253" s="71"/>
      <c r="AD253" s="78" t="s">
        <v>177</v>
      </c>
      <c r="AE253" s="1"/>
      <c r="AF253" s="1"/>
      <c r="AG253" s="94"/>
      <c r="AH253" s="4"/>
      <c r="AI253" s="93">
        <f>AF253*AG253</f>
        <v>0</v>
      </c>
      <c r="AJ253" s="7"/>
      <c r="AK253" s="15"/>
      <c r="AL253" s="7"/>
      <c r="AM253" s="49"/>
      <c r="AN253" s="71"/>
      <c r="AO253"/>
      <c r="AP253" s="78" t="s">
        <v>177</v>
      </c>
      <c r="AQ253" s="1"/>
      <c r="AR253" s="1"/>
      <c r="AS253" s="94"/>
      <c r="AT253" s="4"/>
      <c r="AU253" s="93">
        <f>AR253*AS253</f>
        <v>0</v>
      </c>
      <c r="AV253" s="7"/>
      <c r="AW253" s="15"/>
      <c r="AX253" s="7"/>
      <c r="AY253" s="49"/>
      <c r="AZ253" s="71"/>
    </row>
    <row r="254" spans="3:52" s="2" customFormat="1" ht="12.75" x14ac:dyDescent="0.2">
      <c r="C254" s="65" t="str">
        <f>'Begroting Totale Project'!C252</f>
        <v>Activiteit 10.4, inhuur</v>
      </c>
      <c r="D254" s="109">
        <f t="shared" si="28"/>
        <v>0</v>
      </c>
      <c r="F254" s="78" t="s">
        <v>178</v>
      </c>
      <c r="G254" s="1"/>
      <c r="H254" s="1"/>
      <c r="I254" s="94"/>
      <c r="J254" s="4"/>
      <c r="K254" s="93">
        <f>H254*I254</f>
        <v>0</v>
      </c>
      <c r="L254" s="7"/>
      <c r="M254" s="15"/>
      <c r="N254" s="7"/>
      <c r="O254" s="49"/>
      <c r="P254" s="71"/>
      <c r="R254" s="78" t="s">
        <v>178</v>
      </c>
      <c r="S254" s="1"/>
      <c r="T254" s="1"/>
      <c r="U254" s="94"/>
      <c r="V254" s="4"/>
      <c r="W254" s="93">
        <f>T254*U254</f>
        <v>0</v>
      </c>
      <c r="X254" s="7"/>
      <c r="Y254" s="15"/>
      <c r="Z254" s="7"/>
      <c r="AA254" s="49"/>
      <c r="AB254" s="71"/>
      <c r="AD254" s="78" t="s">
        <v>178</v>
      </c>
      <c r="AE254" s="1"/>
      <c r="AF254" s="1"/>
      <c r="AG254" s="94"/>
      <c r="AH254" s="4"/>
      <c r="AI254" s="93">
        <f>AF254*AG254</f>
        <v>0</v>
      </c>
      <c r="AJ254" s="7"/>
      <c r="AK254" s="15"/>
      <c r="AL254" s="7"/>
      <c r="AM254" s="49"/>
      <c r="AN254" s="71"/>
      <c r="AO254"/>
      <c r="AP254" s="78" t="s">
        <v>178</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ht="12.75"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ht="12.75"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ht="12.75" x14ac:dyDescent="0.2">
      <c r="C258" s="65" t="str">
        <f>'Begroting Totale Project'!C256</f>
        <v>Activiteit 10.1, kosten</v>
      </c>
      <c r="D258" s="109">
        <f>K258+W258+AI258+AU258</f>
        <v>0</v>
      </c>
      <c r="F258" s="140" t="s">
        <v>222</v>
      </c>
      <c r="G258" s="1"/>
      <c r="H258" s="12"/>
      <c r="I258" s="13"/>
      <c r="J258" s="14"/>
      <c r="K258" s="93">
        <f>H258*I258</f>
        <v>0</v>
      </c>
      <c r="L258" s="7"/>
      <c r="M258" s="15"/>
      <c r="N258" s="7"/>
      <c r="O258" s="49"/>
      <c r="P258" s="71"/>
      <c r="R258" s="140" t="s">
        <v>222</v>
      </c>
      <c r="S258" s="1"/>
      <c r="T258" s="12"/>
      <c r="U258" s="13"/>
      <c r="V258" s="14"/>
      <c r="W258" s="93">
        <f>T258*U258</f>
        <v>0</v>
      </c>
      <c r="X258" s="7"/>
      <c r="Y258" s="15"/>
      <c r="Z258" s="7"/>
      <c r="AA258" s="49"/>
      <c r="AB258" s="71"/>
      <c r="AD258" s="140" t="s">
        <v>222</v>
      </c>
      <c r="AE258" s="1"/>
      <c r="AF258" s="12"/>
      <c r="AG258" s="13"/>
      <c r="AH258" s="14"/>
      <c r="AI258" s="93">
        <f>AF258*AG258</f>
        <v>0</v>
      </c>
      <c r="AJ258" s="7"/>
      <c r="AK258" s="15"/>
      <c r="AL258" s="7"/>
      <c r="AM258" s="49"/>
      <c r="AN258" s="71"/>
      <c r="AO258"/>
      <c r="AP258" s="140" t="s">
        <v>222</v>
      </c>
      <c r="AQ258" s="1"/>
      <c r="AR258" s="12"/>
      <c r="AS258" s="13"/>
      <c r="AT258" s="14"/>
      <c r="AU258" s="93">
        <f>AR258*AS258</f>
        <v>0</v>
      </c>
      <c r="AV258" s="7"/>
      <c r="AW258" s="15"/>
      <c r="AX258" s="7"/>
      <c r="AY258" s="49"/>
      <c r="AZ258" s="71"/>
    </row>
    <row r="259" spans="3:52" s="2" customFormat="1" ht="12.75" x14ac:dyDescent="0.2">
      <c r="C259" s="65" t="str">
        <f>'Begroting Totale Project'!C257</f>
        <v>Activiteit 10.2, kosten</v>
      </c>
      <c r="D259" s="109">
        <f t="shared" ref="D259:D261" si="29">K259+W259+AI259+AU259</f>
        <v>0</v>
      </c>
      <c r="F259" s="140" t="s">
        <v>223</v>
      </c>
      <c r="G259" s="1"/>
      <c r="H259" s="12"/>
      <c r="I259" s="13"/>
      <c r="J259" s="14"/>
      <c r="K259" s="93">
        <f>H259*I259</f>
        <v>0</v>
      </c>
      <c r="L259" s="7"/>
      <c r="M259" s="15"/>
      <c r="N259" s="7"/>
      <c r="O259" s="49"/>
      <c r="P259" s="71"/>
      <c r="R259" s="140" t="s">
        <v>223</v>
      </c>
      <c r="S259" s="1"/>
      <c r="T259" s="12"/>
      <c r="U259" s="13"/>
      <c r="V259" s="14"/>
      <c r="W259" s="93">
        <f>T259*U259</f>
        <v>0</v>
      </c>
      <c r="X259" s="7"/>
      <c r="Y259" s="15"/>
      <c r="Z259" s="7"/>
      <c r="AA259" s="49"/>
      <c r="AB259" s="71"/>
      <c r="AD259" s="140" t="s">
        <v>223</v>
      </c>
      <c r="AE259" s="1"/>
      <c r="AF259" s="12"/>
      <c r="AG259" s="13"/>
      <c r="AH259" s="14"/>
      <c r="AI259" s="93">
        <f>AF259*AG259</f>
        <v>0</v>
      </c>
      <c r="AJ259" s="7"/>
      <c r="AK259" s="15"/>
      <c r="AL259" s="7"/>
      <c r="AM259" s="49"/>
      <c r="AN259" s="71"/>
      <c r="AO259"/>
      <c r="AP259" s="140" t="s">
        <v>223</v>
      </c>
      <c r="AQ259" s="1"/>
      <c r="AR259" s="12"/>
      <c r="AS259" s="13"/>
      <c r="AT259" s="14"/>
      <c r="AU259" s="93">
        <f>AR259*AS259</f>
        <v>0</v>
      </c>
      <c r="AV259" s="7"/>
      <c r="AW259" s="15"/>
      <c r="AX259" s="7"/>
      <c r="AY259" s="49"/>
      <c r="AZ259" s="71"/>
    </row>
    <row r="260" spans="3:52" s="2" customFormat="1" ht="12.75" x14ac:dyDescent="0.2">
      <c r="C260" s="65" t="str">
        <f>'Begroting Totale Project'!C258</f>
        <v>Activiteit 10.3, kosten</v>
      </c>
      <c r="D260" s="109">
        <f t="shared" si="29"/>
        <v>0</v>
      </c>
      <c r="F260" s="140" t="s">
        <v>244</v>
      </c>
      <c r="G260" s="1"/>
      <c r="H260" s="12"/>
      <c r="I260" s="13"/>
      <c r="J260" s="14"/>
      <c r="K260" s="93">
        <f>H260*I260</f>
        <v>0</v>
      </c>
      <c r="L260" s="7"/>
      <c r="M260" s="15"/>
      <c r="N260" s="7"/>
      <c r="O260" s="49"/>
      <c r="P260" s="71"/>
      <c r="R260" s="140" t="s">
        <v>244</v>
      </c>
      <c r="S260" s="1"/>
      <c r="T260" s="12"/>
      <c r="U260" s="13"/>
      <c r="V260" s="14"/>
      <c r="W260" s="93">
        <f>T260*U260</f>
        <v>0</v>
      </c>
      <c r="X260" s="7"/>
      <c r="Y260" s="15"/>
      <c r="Z260" s="7"/>
      <c r="AA260" s="49"/>
      <c r="AB260" s="71"/>
      <c r="AD260" s="140" t="s">
        <v>244</v>
      </c>
      <c r="AE260" s="1"/>
      <c r="AF260" s="12"/>
      <c r="AG260" s="13"/>
      <c r="AH260" s="14"/>
      <c r="AI260" s="93">
        <f>AF260*AG260</f>
        <v>0</v>
      </c>
      <c r="AJ260" s="7"/>
      <c r="AK260" s="15"/>
      <c r="AL260" s="7"/>
      <c r="AM260" s="49"/>
      <c r="AN260" s="71"/>
      <c r="AO260"/>
      <c r="AP260" s="140" t="s">
        <v>244</v>
      </c>
      <c r="AQ260" s="1"/>
      <c r="AR260" s="12"/>
      <c r="AS260" s="13"/>
      <c r="AT260" s="14"/>
      <c r="AU260" s="93">
        <f>AR260*AS260</f>
        <v>0</v>
      </c>
      <c r="AV260" s="7"/>
      <c r="AW260" s="15"/>
      <c r="AX260" s="7"/>
      <c r="AY260" s="49"/>
      <c r="AZ260" s="71"/>
    </row>
    <row r="261" spans="3:52" s="2" customFormat="1" ht="12.75" x14ac:dyDescent="0.2">
      <c r="C261" s="65" t="str">
        <f>'Begroting Totale Project'!C259</f>
        <v>Activiteit 10.4, kosten</v>
      </c>
      <c r="D261" s="109">
        <f t="shared" si="29"/>
        <v>0</v>
      </c>
      <c r="F261" s="140" t="s">
        <v>245</v>
      </c>
      <c r="G261" s="1"/>
      <c r="H261" s="12"/>
      <c r="I261" s="13"/>
      <c r="J261" s="14"/>
      <c r="K261" s="93">
        <f>H261*I261</f>
        <v>0</v>
      </c>
      <c r="L261" s="7"/>
      <c r="M261" s="15"/>
      <c r="N261" s="7"/>
      <c r="O261" s="49"/>
      <c r="P261" s="71"/>
      <c r="R261" s="140" t="s">
        <v>245</v>
      </c>
      <c r="S261" s="1"/>
      <c r="T261" s="12"/>
      <c r="U261" s="13"/>
      <c r="V261" s="14"/>
      <c r="W261" s="93">
        <f>T261*U261</f>
        <v>0</v>
      </c>
      <c r="X261" s="7"/>
      <c r="Y261" s="15"/>
      <c r="Z261" s="7"/>
      <c r="AA261" s="49"/>
      <c r="AB261" s="71"/>
      <c r="AD261" s="140" t="s">
        <v>245</v>
      </c>
      <c r="AE261" s="1"/>
      <c r="AF261" s="12"/>
      <c r="AG261" s="13"/>
      <c r="AH261" s="14"/>
      <c r="AI261" s="93">
        <f>AF261*AG261</f>
        <v>0</v>
      </c>
      <c r="AJ261" s="7"/>
      <c r="AK261" s="15"/>
      <c r="AL261" s="7"/>
      <c r="AM261" s="49"/>
      <c r="AN261" s="71"/>
      <c r="AO261"/>
      <c r="AP261" s="140" t="s">
        <v>245</v>
      </c>
      <c r="AQ261" s="1"/>
      <c r="AR261" s="12"/>
      <c r="AS261" s="13"/>
      <c r="AT261" s="14"/>
      <c r="AU261" s="93">
        <f>AR261*AS261</f>
        <v>0</v>
      </c>
      <c r="AV261" s="7"/>
      <c r="AW261" s="15"/>
      <c r="AX261" s="7"/>
      <c r="AY261" s="49"/>
      <c r="AZ261" s="71"/>
    </row>
    <row r="262" spans="3:52" s="2" customFormat="1" ht="12.75"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ht="12.75"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ht="12.75"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ht="12.75"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ht="12.75"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ht="12.75"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ht="12.75" x14ac:dyDescent="0.2">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309</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ht="12.75"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ht="12.75"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ht="12.75"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ht="12.75"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ht="12.75"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ht="12.75"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ht="12.75"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ht="12.75"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ht="12.75"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ht="12.75"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ht="12.75"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ht="12.75"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ht="12.75" x14ac:dyDescent="0.2"/>
    <row r="416" spans="3:51" ht="12.75" x14ac:dyDescent="0.2"/>
    <row r="417" ht="12.75" x14ac:dyDescent="0.2"/>
  </sheetData>
  <mergeCells count="1">
    <mergeCell ref="G6:P6"/>
  </mergeCells>
  <conditionalFormatting sqref="D8:D9">
    <cfRule type="expression" dxfId="2022" priority="89">
      <formula>#REF!=1</formula>
    </cfRule>
  </conditionalFormatting>
  <conditionalFormatting sqref="D34:D35 D60:D61">
    <cfRule type="expression" dxfId="2021" priority="88">
      <formula>#REF!=1</formula>
    </cfRule>
  </conditionalFormatting>
  <conditionalFormatting sqref="D86:D87">
    <cfRule type="expression" dxfId="2020" priority="87">
      <formula>#REF!=1</formula>
    </cfRule>
  </conditionalFormatting>
  <conditionalFormatting sqref="D112:D113">
    <cfRule type="expression" dxfId="2019" priority="85">
      <formula>#REF!=1</formula>
    </cfRule>
  </conditionalFormatting>
  <conditionalFormatting sqref="D138:D139">
    <cfRule type="expression" dxfId="2018" priority="84">
      <formula>#REF!=1</formula>
    </cfRule>
  </conditionalFormatting>
  <conditionalFormatting sqref="D164:D165">
    <cfRule type="expression" dxfId="2017" priority="83">
      <formula>#REF!=1</formula>
    </cfRule>
  </conditionalFormatting>
  <conditionalFormatting sqref="D190:D191">
    <cfRule type="expression" dxfId="2016" priority="82">
      <formula>#REF!=1</formula>
    </cfRule>
  </conditionalFormatting>
  <conditionalFormatting sqref="D216:D217">
    <cfRule type="expression" dxfId="2015" priority="81">
      <formula>#REF!=1</formula>
    </cfRule>
  </conditionalFormatting>
  <conditionalFormatting sqref="D242:D243">
    <cfRule type="expression" dxfId="2014" priority="86">
      <formula>#REF!=1</formula>
    </cfRule>
  </conditionalFormatting>
  <conditionalFormatting sqref="D269">
    <cfRule type="expression" dxfId="2013" priority="309">
      <formula>#REF!=1</formula>
    </cfRule>
  </conditionalFormatting>
  <conditionalFormatting sqref="D277:D278">
    <cfRule type="expression" dxfId="2012" priority="310">
      <formula>#REF!=1</formula>
    </cfRule>
  </conditionalFormatting>
  <conditionalFormatting sqref="D284">
    <cfRule type="expression" dxfId="2011" priority="319">
      <formula>#REF!=1</formula>
    </cfRule>
  </conditionalFormatting>
  <conditionalFormatting sqref="D291:D292">
    <cfRule type="expression" dxfId="2010" priority="317">
      <formula>#REF!=1</formula>
    </cfRule>
    <cfRule type="expression" dxfId="2009" priority="318">
      <formula>#REF!=1</formula>
    </cfRule>
  </conditionalFormatting>
  <conditionalFormatting sqref="D298:D299">
    <cfRule type="expression" dxfId="2008" priority="315">
      <formula>#REF!=1</formula>
    </cfRule>
    <cfRule type="expression" dxfId="2007" priority="316">
      <formula>#REF!=1</formula>
    </cfRule>
  </conditionalFormatting>
  <conditionalFormatting sqref="D306:D307">
    <cfRule type="expression" dxfId="2006" priority="314">
      <formula>#REF!=1</formula>
    </cfRule>
    <cfRule type="expression" dxfId="2005" priority="313">
      <formula>#REF!=1</formula>
    </cfRule>
  </conditionalFormatting>
  <conditionalFormatting sqref="D316:D317">
    <cfRule type="expression" dxfId="2004" priority="311">
      <formula>#REF!=1</formula>
    </cfRule>
    <cfRule type="expression" dxfId="2003" priority="312">
      <formula>#REF!=1</formula>
    </cfRule>
  </conditionalFormatting>
  <conditionalFormatting sqref="G269">
    <cfRule type="expression" dxfId="2002" priority="465">
      <formula>#REF!=1</formula>
    </cfRule>
  </conditionalFormatting>
  <conditionalFormatting sqref="G8:I9">
    <cfRule type="expression" dxfId="2001" priority="202">
      <formula>#REF!=1</formula>
    </cfRule>
  </conditionalFormatting>
  <conditionalFormatting sqref="G16:I16">
    <cfRule type="expression" dxfId="2000" priority="80">
      <formula>#REF!=1</formula>
    </cfRule>
  </conditionalFormatting>
  <conditionalFormatting sqref="G34:I35">
    <cfRule type="expression" dxfId="1999" priority="79">
      <formula>#REF!=1</formula>
    </cfRule>
  </conditionalFormatting>
  <conditionalFormatting sqref="G42:I42">
    <cfRule type="expression" dxfId="1998" priority="78">
      <formula>#REF!=1</formula>
    </cfRule>
  </conditionalFormatting>
  <conditionalFormatting sqref="G49:I49">
    <cfRule type="expression" dxfId="1997" priority="77">
      <formula>#REF!=1</formula>
    </cfRule>
  </conditionalFormatting>
  <conditionalFormatting sqref="G60:I61">
    <cfRule type="expression" dxfId="1996" priority="200">
      <formula>#REF!=1</formula>
    </cfRule>
  </conditionalFormatting>
  <conditionalFormatting sqref="G68:I68">
    <cfRule type="expression" dxfId="1995" priority="76">
      <formula>#REF!=1</formula>
    </cfRule>
  </conditionalFormatting>
  <conditionalFormatting sqref="G86:I87">
    <cfRule type="expression" dxfId="1994" priority="193">
      <formula>#REF!=1</formula>
    </cfRule>
  </conditionalFormatting>
  <conditionalFormatting sqref="G94:I94">
    <cfRule type="expression" dxfId="1993" priority="75">
      <formula>#REF!=1</formula>
    </cfRule>
  </conditionalFormatting>
  <conditionalFormatting sqref="G112:I113">
    <cfRule type="expression" dxfId="1992" priority="185">
      <formula>#REF!=1</formula>
    </cfRule>
  </conditionalFormatting>
  <conditionalFormatting sqref="G120:I120">
    <cfRule type="expression" dxfId="1991" priority="74">
      <formula>#REF!=1</formula>
    </cfRule>
  </conditionalFormatting>
  <conditionalFormatting sqref="G138:I139">
    <cfRule type="expression" dxfId="1990" priority="181">
      <formula>#REF!=1</formula>
    </cfRule>
  </conditionalFormatting>
  <conditionalFormatting sqref="G146:I146">
    <cfRule type="expression" dxfId="1989" priority="73">
      <formula>#REF!=1</formula>
    </cfRule>
  </conditionalFormatting>
  <conditionalFormatting sqref="G164:I165">
    <cfRule type="expression" dxfId="1988" priority="177">
      <formula>#REF!=1</formula>
    </cfRule>
  </conditionalFormatting>
  <conditionalFormatting sqref="G172:I172">
    <cfRule type="expression" dxfId="1987" priority="72">
      <formula>#REF!=1</formula>
    </cfRule>
  </conditionalFormatting>
  <conditionalFormatting sqref="G190:I191">
    <cfRule type="expression" dxfId="1986" priority="173">
      <formula>#REF!=1</formula>
    </cfRule>
  </conditionalFormatting>
  <conditionalFormatting sqref="G198:I198">
    <cfRule type="expression" dxfId="1985" priority="71">
      <formula>#REF!=1</formula>
    </cfRule>
  </conditionalFormatting>
  <conditionalFormatting sqref="G216:I217">
    <cfRule type="expression" dxfId="1984" priority="169">
      <formula>#REF!=1</formula>
    </cfRule>
  </conditionalFormatting>
  <conditionalFormatting sqref="G224:I224">
    <cfRule type="expression" dxfId="1983" priority="70">
      <formula>#REF!=1</formula>
    </cfRule>
  </conditionalFormatting>
  <conditionalFormatting sqref="G242:I243">
    <cfRule type="expression" dxfId="1982" priority="190">
      <formula>#REF!=1</formula>
    </cfRule>
  </conditionalFormatting>
  <conditionalFormatting sqref="G250:I250">
    <cfRule type="expression" dxfId="1981" priority="69">
      <formula>#REF!=1</formula>
    </cfRule>
  </conditionalFormatting>
  <conditionalFormatting sqref="K8:K9">
    <cfRule type="expression" dxfId="1980" priority="201">
      <formula>#REF!=1</formula>
    </cfRule>
  </conditionalFormatting>
  <conditionalFormatting sqref="K34:K35 K60:K61">
    <cfRule type="expression" dxfId="1979" priority="195">
      <formula>#REF!=1</formula>
    </cfRule>
  </conditionalFormatting>
  <conditionalFormatting sqref="K86:K87">
    <cfRule type="expression" dxfId="1978" priority="192">
      <formula>#REF!=1</formula>
    </cfRule>
  </conditionalFormatting>
  <conditionalFormatting sqref="K112:K113">
    <cfRule type="expression" dxfId="1977" priority="184">
      <formula>#REF!=1</formula>
    </cfRule>
  </conditionalFormatting>
  <conditionalFormatting sqref="K138:K139">
    <cfRule type="expression" dxfId="1976" priority="180">
      <formula>#REF!=1</formula>
    </cfRule>
  </conditionalFormatting>
  <conditionalFormatting sqref="K164:K165">
    <cfRule type="expression" dxfId="1975" priority="176">
      <formula>#REF!=1</formula>
    </cfRule>
  </conditionalFormatting>
  <conditionalFormatting sqref="K190:K191">
    <cfRule type="expression" dxfId="1974" priority="172">
      <formula>#REF!=1</formula>
    </cfRule>
  </conditionalFormatting>
  <conditionalFormatting sqref="K216:K217">
    <cfRule type="expression" dxfId="1973" priority="168">
      <formula>#REF!=1</formula>
    </cfRule>
  </conditionalFormatting>
  <conditionalFormatting sqref="K242:K243">
    <cfRule type="expression" dxfId="1972" priority="189">
      <formula>#REF!=1</formula>
    </cfRule>
  </conditionalFormatting>
  <conditionalFormatting sqref="K269">
    <cfRule type="expression" dxfId="1971" priority="464">
      <formula>#REF!=1</formula>
    </cfRule>
  </conditionalFormatting>
  <conditionalFormatting sqref="K291:K292">
    <cfRule type="expression" dxfId="1970" priority="486">
      <formula>#REF!=1</formula>
    </cfRule>
    <cfRule type="expression" dxfId="1969" priority="487">
      <formula>#REF!=1</formula>
    </cfRule>
  </conditionalFormatting>
  <conditionalFormatting sqref="K298:K299">
    <cfRule type="expression" dxfId="1968" priority="484">
      <formula>#REF!=1</formula>
    </cfRule>
    <cfRule type="expression" dxfId="1967" priority="485">
      <formula>#REF!=1</formula>
    </cfRule>
  </conditionalFormatting>
  <conditionalFormatting sqref="K306:K307">
    <cfRule type="expression" dxfId="1966" priority="483">
      <formula>#REF!=1</formula>
    </cfRule>
    <cfRule type="expression" dxfId="1965" priority="482">
      <formula>#REF!=1</formula>
    </cfRule>
  </conditionalFormatting>
  <conditionalFormatting sqref="K316:K317">
    <cfRule type="expression" dxfId="1964" priority="481">
      <formula>#REF!=1</formula>
    </cfRule>
    <cfRule type="expression" dxfId="1963" priority="480">
      <formula>#REF!=1</formula>
    </cfRule>
  </conditionalFormatting>
  <conditionalFormatting sqref="M9">
    <cfRule type="expression" dxfId="1962" priority="196">
      <formula>#REF!=1</formula>
    </cfRule>
  </conditionalFormatting>
  <conditionalFormatting sqref="M34:M35 M60:M61">
    <cfRule type="expression" dxfId="1961" priority="194">
      <formula>#REF!=1</formula>
    </cfRule>
  </conditionalFormatting>
  <conditionalFormatting sqref="M86:M87">
    <cfRule type="expression" dxfId="1960" priority="191">
      <formula>#REF!=1</formula>
    </cfRule>
  </conditionalFormatting>
  <conditionalFormatting sqref="M112:M113">
    <cfRule type="expression" dxfId="1959" priority="183">
      <formula>#REF!=1</formula>
    </cfRule>
  </conditionalFormatting>
  <conditionalFormatting sqref="M138:M139">
    <cfRule type="expression" dxfId="1958" priority="179">
      <formula>#REF!=1</formula>
    </cfRule>
  </conditionalFormatting>
  <conditionalFormatting sqref="M164:M165">
    <cfRule type="expression" dxfId="1957" priority="175">
      <formula>#REF!=1</formula>
    </cfRule>
  </conditionalFormatting>
  <conditionalFormatting sqref="M190:M191">
    <cfRule type="expression" dxfId="1956" priority="171">
      <formula>#REF!=1</formula>
    </cfRule>
  </conditionalFormatting>
  <conditionalFormatting sqref="M216:M217">
    <cfRule type="expression" dxfId="1955" priority="167">
      <formula>#REF!=1</formula>
    </cfRule>
  </conditionalFormatting>
  <conditionalFormatting sqref="M242:M243">
    <cfRule type="expression" dxfId="1954" priority="188">
      <formula>#REF!=1</formula>
    </cfRule>
  </conditionalFormatting>
  <conditionalFormatting sqref="M291:M292">
    <cfRule type="expression" dxfId="1953" priority="474">
      <formula>#REF!=1</formula>
    </cfRule>
    <cfRule type="expression" dxfId="1952" priority="475">
      <formula>#REF!=1</formula>
    </cfRule>
  </conditionalFormatting>
  <conditionalFormatting sqref="M298:M299">
    <cfRule type="expression" dxfId="1951" priority="472">
      <formula>#REF!=1</formula>
    </cfRule>
    <cfRule type="expression" dxfId="1950" priority="473">
      <formula>#REF!=1</formula>
    </cfRule>
  </conditionalFormatting>
  <conditionalFormatting sqref="M306:M307">
    <cfRule type="expression" dxfId="1949" priority="470">
      <formula>#REF!=1</formula>
    </cfRule>
    <cfRule type="expression" dxfId="1948" priority="471">
      <formula>#REF!=1</formula>
    </cfRule>
  </conditionalFormatting>
  <conditionalFormatting sqref="M316:M317">
    <cfRule type="expression" dxfId="1947" priority="469">
      <formula>#REF!=1</formula>
    </cfRule>
    <cfRule type="expression" dxfId="1946" priority="468">
      <formula>#REF!=1</formula>
    </cfRule>
  </conditionalFormatting>
  <conditionalFormatting sqref="O8:O9">
    <cfRule type="expression" dxfId="1945" priority="199">
      <formula>#REF!=1</formula>
    </cfRule>
  </conditionalFormatting>
  <conditionalFormatting sqref="O34:O35">
    <cfRule type="expression" dxfId="1944" priority="198">
      <formula>#REF!=1</formula>
    </cfRule>
  </conditionalFormatting>
  <conditionalFormatting sqref="O60:O61">
    <cfRule type="expression" dxfId="1943" priority="197">
      <formula>#REF!=1</formula>
    </cfRule>
  </conditionalFormatting>
  <conditionalFormatting sqref="O86:O87">
    <cfRule type="expression" dxfId="1942" priority="187">
      <formula>#REF!=1</formula>
    </cfRule>
  </conditionalFormatting>
  <conditionalFormatting sqref="O112:O113">
    <cfRule type="expression" dxfId="1941" priority="182">
      <formula>#REF!=1</formula>
    </cfRule>
  </conditionalFormatting>
  <conditionalFormatting sqref="O138:O139">
    <cfRule type="expression" dxfId="1940" priority="178">
      <formula>#REF!=1</formula>
    </cfRule>
  </conditionalFormatting>
  <conditionalFormatting sqref="O164:O165">
    <cfRule type="expression" dxfId="1939" priority="174">
      <formula>#REF!=1</formula>
    </cfRule>
  </conditionalFormatting>
  <conditionalFormatting sqref="O190:O191">
    <cfRule type="expression" dxfId="1938" priority="170">
      <formula>#REF!=1</formula>
    </cfRule>
  </conditionalFormatting>
  <conditionalFormatting sqref="O216:O217">
    <cfRule type="expression" dxfId="1937" priority="166">
      <formula>#REF!=1</formula>
    </cfRule>
  </conditionalFormatting>
  <conditionalFormatting sqref="O242:O243">
    <cfRule type="expression" dxfId="1936" priority="186">
      <formula>#REF!=1</formula>
    </cfRule>
  </conditionalFormatting>
  <conditionalFormatting sqref="O269">
    <cfRule type="expression" dxfId="1935" priority="463">
      <formula>#REF!=1</formula>
    </cfRule>
  </conditionalFormatting>
  <conditionalFormatting sqref="S269">
    <cfRule type="expression" dxfId="1934" priority="408">
      <formula>#REF!=1</formula>
    </cfRule>
  </conditionalFormatting>
  <conditionalFormatting sqref="S8:U9">
    <cfRule type="expression" dxfId="1933" priority="165">
      <formula>#REF!=1</formula>
    </cfRule>
  </conditionalFormatting>
  <conditionalFormatting sqref="S16:U16">
    <cfRule type="expression" dxfId="1932" priority="59">
      <formula>#REF!=1</formula>
    </cfRule>
  </conditionalFormatting>
  <conditionalFormatting sqref="S34:U35">
    <cfRule type="expression" dxfId="1931" priority="163">
      <formula>#REF!=1</formula>
    </cfRule>
  </conditionalFormatting>
  <conditionalFormatting sqref="S42:U42">
    <cfRule type="expression" dxfId="1930" priority="60">
      <formula>#REF!=1</formula>
    </cfRule>
  </conditionalFormatting>
  <conditionalFormatting sqref="S60:U61">
    <cfRule type="expression" dxfId="1929" priority="162">
      <formula>#REF!=1</formula>
    </cfRule>
  </conditionalFormatting>
  <conditionalFormatting sqref="S68:U68">
    <cfRule type="expression" dxfId="1928" priority="61">
      <formula>#REF!=1</formula>
    </cfRule>
  </conditionalFormatting>
  <conditionalFormatting sqref="S86:U87">
    <cfRule type="expression" dxfId="1927" priority="155">
      <formula>#REF!=1</formula>
    </cfRule>
  </conditionalFormatting>
  <conditionalFormatting sqref="S94:U94">
    <cfRule type="expression" dxfId="1926" priority="62">
      <formula>#REF!=1</formula>
    </cfRule>
  </conditionalFormatting>
  <conditionalFormatting sqref="S112:U113">
    <cfRule type="expression" dxfId="1925" priority="147">
      <formula>#REF!=1</formula>
    </cfRule>
  </conditionalFormatting>
  <conditionalFormatting sqref="S120:U120">
    <cfRule type="expression" dxfId="1924" priority="63">
      <formula>#REF!=1</formula>
    </cfRule>
  </conditionalFormatting>
  <conditionalFormatting sqref="S138:U139">
    <cfRule type="expression" dxfId="1923" priority="143">
      <formula>#REF!=1</formula>
    </cfRule>
  </conditionalFormatting>
  <conditionalFormatting sqref="S146:U146">
    <cfRule type="expression" dxfId="1922" priority="64">
      <formula>#REF!=1</formula>
    </cfRule>
  </conditionalFormatting>
  <conditionalFormatting sqref="S164:U165">
    <cfRule type="expression" dxfId="1921" priority="139">
      <formula>#REF!=1</formula>
    </cfRule>
  </conditionalFormatting>
  <conditionalFormatting sqref="S172:U172">
    <cfRule type="expression" dxfId="1920" priority="65">
      <formula>#REF!=1</formula>
    </cfRule>
  </conditionalFormatting>
  <conditionalFormatting sqref="S190:U191">
    <cfRule type="expression" dxfId="1919" priority="135">
      <formula>#REF!=1</formula>
    </cfRule>
  </conditionalFormatting>
  <conditionalFormatting sqref="S198:U198">
    <cfRule type="expression" dxfId="1918" priority="66">
      <formula>#REF!=1</formula>
    </cfRule>
  </conditionalFormatting>
  <conditionalFormatting sqref="S216:U217">
    <cfRule type="expression" dxfId="1917" priority="131">
      <formula>#REF!=1</formula>
    </cfRule>
  </conditionalFormatting>
  <conditionalFormatting sqref="S224:U224">
    <cfRule type="expression" dxfId="1916" priority="67">
      <formula>#REF!=1</formula>
    </cfRule>
  </conditionalFormatting>
  <conditionalFormatting sqref="S242:U243">
    <cfRule type="expression" dxfId="1915" priority="152">
      <formula>#REF!=1</formula>
    </cfRule>
  </conditionalFormatting>
  <conditionalFormatting sqref="S250:U250">
    <cfRule type="expression" dxfId="1914" priority="68">
      <formula>#REF!=1</formula>
    </cfRule>
  </conditionalFormatting>
  <conditionalFormatting sqref="W8:W9">
    <cfRule type="expression" dxfId="1913" priority="164">
      <formula>#REF!=1</formula>
    </cfRule>
  </conditionalFormatting>
  <conditionalFormatting sqref="W34:W35 W60:W61">
    <cfRule type="expression" dxfId="1912" priority="157">
      <formula>#REF!=1</formula>
    </cfRule>
  </conditionalFormatting>
  <conditionalFormatting sqref="W86:W87">
    <cfRule type="expression" dxfId="1911" priority="154">
      <formula>#REF!=1</formula>
    </cfRule>
  </conditionalFormatting>
  <conditionalFormatting sqref="W112:W113">
    <cfRule type="expression" dxfId="1910" priority="146">
      <formula>#REF!=1</formula>
    </cfRule>
  </conditionalFormatting>
  <conditionalFormatting sqref="W138:W139">
    <cfRule type="expression" dxfId="1909" priority="142">
      <formula>#REF!=1</formula>
    </cfRule>
  </conditionalFormatting>
  <conditionalFormatting sqref="W164:W165">
    <cfRule type="expression" dxfId="1908" priority="138">
      <formula>#REF!=1</formula>
    </cfRule>
  </conditionalFormatting>
  <conditionalFormatting sqref="W190:W191">
    <cfRule type="expression" dxfId="1907" priority="134">
      <formula>#REF!=1</formula>
    </cfRule>
  </conditionalFormatting>
  <conditionalFormatting sqref="W216:W217">
    <cfRule type="expression" dxfId="1906" priority="130">
      <formula>#REF!=1</formula>
    </cfRule>
  </conditionalFormatting>
  <conditionalFormatting sqref="W242:W243">
    <cfRule type="expression" dxfId="1905" priority="151">
      <formula>#REF!=1</formula>
    </cfRule>
  </conditionalFormatting>
  <conditionalFormatting sqref="W269">
    <cfRule type="expression" dxfId="1904" priority="407">
      <formula>#REF!=1</formula>
    </cfRule>
  </conditionalFormatting>
  <conditionalFormatting sqref="W291:W292">
    <cfRule type="expression" dxfId="1903" priority="429">
      <formula>#REF!=1</formula>
    </cfRule>
    <cfRule type="expression" dxfId="1902" priority="430">
      <formula>#REF!=1</formula>
    </cfRule>
  </conditionalFormatting>
  <conditionalFormatting sqref="W298:W299">
    <cfRule type="expression" dxfId="1901" priority="427">
      <formula>#REF!=1</formula>
    </cfRule>
    <cfRule type="expression" dxfId="1900" priority="428">
      <formula>#REF!=1</formula>
    </cfRule>
  </conditionalFormatting>
  <conditionalFormatting sqref="W306:W307">
    <cfRule type="expression" dxfId="1899" priority="425">
      <formula>#REF!=1</formula>
    </cfRule>
    <cfRule type="expression" dxfId="1898" priority="426">
      <formula>#REF!=1</formula>
    </cfRule>
  </conditionalFormatting>
  <conditionalFormatting sqref="W316:W317">
    <cfRule type="expression" dxfId="1897" priority="423">
      <formula>#REF!=1</formula>
    </cfRule>
    <cfRule type="expression" dxfId="1896" priority="424">
      <formula>#REF!=1</formula>
    </cfRule>
  </conditionalFormatting>
  <conditionalFormatting sqref="Y9">
    <cfRule type="expression" dxfId="1895" priority="158">
      <formula>#REF!=1</formula>
    </cfRule>
  </conditionalFormatting>
  <conditionalFormatting sqref="Y34:Y35 Y60:Y61">
    <cfRule type="expression" dxfId="1894" priority="156">
      <formula>#REF!=1</formula>
    </cfRule>
  </conditionalFormatting>
  <conditionalFormatting sqref="Y86:Y87">
    <cfRule type="expression" dxfId="1893" priority="153">
      <formula>#REF!=1</formula>
    </cfRule>
  </conditionalFormatting>
  <conditionalFormatting sqref="Y112:Y113">
    <cfRule type="expression" dxfId="1892" priority="145">
      <formula>#REF!=1</formula>
    </cfRule>
  </conditionalFormatting>
  <conditionalFormatting sqref="Y138:Y139">
    <cfRule type="expression" dxfId="1891" priority="141">
      <formula>#REF!=1</formula>
    </cfRule>
  </conditionalFormatting>
  <conditionalFormatting sqref="Y164:Y165">
    <cfRule type="expression" dxfId="1890" priority="137">
      <formula>#REF!=1</formula>
    </cfRule>
  </conditionalFormatting>
  <conditionalFormatting sqref="Y190:Y191">
    <cfRule type="expression" dxfId="1889" priority="133">
      <formula>#REF!=1</formula>
    </cfRule>
  </conditionalFormatting>
  <conditionalFormatting sqref="Y216:Y217">
    <cfRule type="expression" dxfId="1888" priority="129">
      <formula>#REF!=1</formula>
    </cfRule>
  </conditionalFormatting>
  <conditionalFormatting sqref="Y242:Y243">
    <cfRule type="expression" dxfId="1887" priority="150">
      <formula>#REF!=1</formula>
    </cfRule>
  </conditionalFormatting>
  <conditionalFormatting sqref="Y291:Y292">
    <cfRule type="expression" dxfId="1886" priority="417">
      <formula>#REF!=1</formula>
    </cfRule>
    <cfRule type="expression" dxfId="1885" priority="418">
      <formula>#REF!=1</formula>
    </cfRule>
  </conditionalFormatting>
  <conditionalFormatting sqref="Y298:Y299">
    <cfRule type="expression" dxfId="1884" priority="416">
      <formula>#REF!=1</formula>
    </cfRule>
    <cfRule type="expression" dxfId="1883" priority="415">
      <formula>#REF!=1</formula>
    </cfRule>
  </conditionalFormatting>
  <conditionalFormatting sqref="Y306:Y307">
    <cfRule type="expression" dxfId="1882" priority="414">
      <formula>#REF!=1</formula>
    </cfRule>
    <cfRule type="expression" dxfId="1881" priority="413">
      <formula>#REF!=1</formula>
    </cfRule>
  </conditionalFormatting>
  <conditionalFormatting sqref="Y316:Y317">
    <cfRule type="expression" dxfId="1880" priority="412">
      <formula>#REF!=1</formula>
    </cfRule>
    <cfRule type="expression" dxfId="1879" priority="411">
      <formula>#REF!=1</formula>
    </cfRule>
  </conditionalFormatting>
  <conditionalFormatting sqref="AA8:AA9">
    <cfRule type="expression" dxfId="1878" priority="161">
      <formula>#REF!=1</formula>
    </cfRule>
  </conditionalFormatting>
  <conditionalFormatting sqref="AA34:AA35">
    <cfRule type="expression" dxfId="1877" priority="160">
      <formula>#REF!=1</formula>
    </cfRule>
  </conditionalFormatting>
  <conditionalFormatting sqref="AA60:AA61">
    <cfRule type="expression" dxfId="1876" priority="159">
      <formula>#REF!=1</formula>
    </cfRule>
  </conditionalFormatting>
  <conditionalFormatting sqref="AA86:AA87">
    <cfRule type="expression" dxfId="1875" priority="149">
      <formula>#REF!=1</formula>
    </cfRule>
  </conditionalFormatting>
  <conditionalFormatting sqref="AA112:AA113">
    <cfRule type="expression" dxfId="1874" priority="144">
      <formula>#REF!=1</formula>
    </cfRule>
  </conditionalFormatting>
  <conditionalFormatting sqref="AA138:AA139">
    <cfRule type="expression" dxfId="1873" priority="140">
      <formula>#REF!=1</formula>
    </cfRule>
  </conditionalFormatting>
  <conditionalFormatting sqref="AA164:AA165">
    <cfRule type="expression" dxfId="1872" priority="136">
      <formula>#REF!=1</formula>
    </cfRule>
  </conditionalFormatting>
  <conditionalFormatting sqref="AA190:AA191">
    <cfRule type="expression" dxfId="1871" priority="132">
      <formula>#REF!=1</formula>
    </cfRule>
  </conditionalFormatting>
  <conditionalFormatting sqref="AA216:AA217">
    <cfRule type="expression" dxfId="1870" priority="128">
      <formula>#REF!=1</formula>
    </cfRule>
  </conditionalFormatting>
  <conditionalFormatting sqref="AA242:AA243">
    <cfRule type="expression" dxfId="1869" priority="148">
      <formula>#REF!=1</formula>
    </cfRule>
  </conditionalFormatting>
  <conditionalFormatting sqref="AA269">
    <cfRule type="expression" dxfId="1868" priority="406">
      <formula>#REF!=1</formula>
    </cfRule>
  </conditionalFormatting>
  <conditionalFormatting sqref="AE269">
    <cfRule type="expression" dxfId="1867" priority="351">
      <formula>#REF!=1</formula>
    </cfRule>
  </conditionalFormatting>
  <conditionalFormatting sqref="AE8:AG9">
    <cfRule type="expression" dxfId="1866" priority="127">
      <formula>#REF!=1</formula>
    </cfRule>
  </conditionalFormatting>
  <conditionalFormatting sqref="AE16:AG16">
    <cfRule type="expression" dxfId="1865" priority="58">
      <formula>#REF!=1</formula>
    </cfRule>
  </conditionalFormatting>
  <conditionalFormatting sqref="AE34:AG35">
    <cfRule type="expression" dxfId="1864" priority="125">
      <formula>#REF!=1</formula>
    </cfRule>
  </conditionalFormatting>
  <conditionalFormatting sqref="AE42:AG42">
    <cfRule type="expression" dxfId="1863" priority="57">
      <formula>#REF!=1</formula>
    </cfRule>
  </conditionalFormatting>
  <conditionalFormatting sqref="AE60:AG61">
    <cfRule type="expression" dxfId="1862" priority="124">
      <formula>#REF!=1</formula>
    </cfRule>
  </conditionalFormatting>
  <conditionalFormatting sqref="AE68:AG68">
    <cfRule type="expression" dxfId="1861" priority="56">
      <formula>#REF!=1</formula>
    </cfRule>
  </conditionalFormatting>
  <conditionalFormatting sqref="AE86:AG87">
    <cfRule type="expression" dxfId="1860" priority="117">
      <formula>#REF!=1</formula>
    </cfRule>
  </conditionalFormatting>
  <conditionalFormatting sqref="AE94:AG94">
    <cfRule type="expression" dxfId="1859" priority="55">
      <formula>#REF!=1</formula>
    </cfRule>
  </conditionalFormatting>
  <conditionalFormatting sqref="AE112:AG113">
    <cfRule type="expression" dxfId="1858" priority="109">
      <formula>#REF!=1</formula>
    </cfRule>
  </conditionalFormatting>
  <conditionalFormatting sqref="AE120:AG120">
    <cfRule type="expression" dxfId="1857" priority="54">
      <formula>#REF!=1</formula>
    </cfRule>
  </conditionalFormatting>
  <conditionalFormatting sqref="AE138:AG139">
    <cfRule type="expression" dxfId="1856" priority="105">
      <formula>#REF!=1</formula>
    </cfRule>
  </conditionalFormatting>
  <conditionalFormatting sqref="AE146:AG146">
    <cfRule type="expression" dxfId="1855" priority="53">
      <formula>#REF!=1</formula>
    </cfRule>
  </conditionalFormatting>
  <conditionalFormatting sqref="AE164:AG165">
    <cfRule type="expression" dxfId="1854" priority="101">
      <formula>#REF!=1</formula>
    </cfRule>
  </conditionalFormatting>
  <conditionalFormatting sqref="AE172:AG172">
    <cfRule type="expression" dxfId="1853" priority="52">
      <formula>#REF!=1</formula>
    </cfRule>
  </conditionalFormatting>
  <conditionalFormatting sqref="AE190:AG191">
    <cfRule type="expression" dxfId="1852" priority="97">
      <formula>#REF!=1</formula>
    </cfRule>
  </conditionalFormatting>
  <conditionalFormatting sqref="AE198:AG198">
    <cfRule type="expression" dxfId="1851" priority="51">
      <formula>#REF!=1</formula>
    </cfRule>
  </conditionalFormatting>
  <conditionalFormatting sqref="AE216:AG217">
    <cfRule type="expression" dxfId="1850" priority="93">
      <formula>#REF!=1</formula>
    </cfRule>
  </conditionalFormatting>
  <conditionalFormatting sqref="AE224:AG224">
    <cfRule type="expression" dxfId="1849" priority="50">
      <formula>#REF!=1</formula>
    </cfRule>
  </conditionalFormatting>
  <conditionalFormatting sqref="AE242:AG243">
    <cfRule type="expression" dxfId="1848" priority="114">
      <formula>#REF!=1</formula>
    </cfRule>
  </conditionalFormatting>
  <conditionalFormatting sqref="AE250:AG250">
    <cfRule type="expression" dxfId="1847" priority="49">
      <formula>#REF!=1</formula>
    </cfRule>
  </conditionalFormatting>
  <conditionalFormatting sqref="AI8:AI9">
    <cfRule type="expression" dxfId="1846" priority="126">
      <formula>#REF!=1</formula>
    </cfRule>
  </conditionalFormatting>
  <conditionalFormatting sqref="AI34:AI35 AI60:AI61">
    <cfRule type="expression" dxfId="1845" priority="119">
      <formula>#REF!=1</formula>
    </cfRule>
  </conditionalFormatting>
  <conditionalFormatting sqref="AI86:AI87">
    <cfRule type="expression" dxfId="1844" priority="116">
      <formula>#REF!=1</formula>
    </cfRule>
  </conditionalFormatting>
  <conditionalFormatting sqref="AI112:AI113">
    <cfRule type="expression" dxfId="1843" priority="108">
      <formula>#REF!=1</formula>
    </cfRule>
  </conditionalFormatting>
  <conditionalFormatting sqref="AI138:AI139">
    <cfRule type="expression" dxfId="1842" priority="104">
      <formula>#REF!=1</formula>
    </cfRule>
  </conditionalFormatting>
  <conditionalFormatting sqref="AI164:AI165">
    <cfRule type="expression" dxfId="1841" priority="100">
      <formula>#REF!=1</formula>
    </cfRule>
  </conditionalFormatting>
  <conditionalFormatting sqref="AI190:AI191">
    <cfRule type="expression" dxfId="1840" priority="96">
      <formula>#REF!=1</formula>
    </cfRule>
  </conditionalFormatting>
  <conditionalFormatting sqref="AI216:AI217">
    <cfRule type="expression" dxfId="1839" priority="92">
      <formula>#REF!=1</formula>
    </cfRule>
  </conditionalFormatting>
  <conditionalFormatting sqref="AI242:AI243">
    <cfRule type="expression" dxfId="1838" priority="113">
      <formula>#REF!=1</formula>
    </cfRule>
  </conditionalFormatting>
  <conditionalFormatting sqref="AI269">
    <cfRule type="expression" dxfId="1837" priority="350">
      <formula>#REF!=1</formula>
    </cfRule>
  </conditionalFormatting>
  <conditionalFormatting sqref="AI291:AI292">
    <cfRule type="expression" dxfId="1836" priority="373">
      <formula>#REF!=1</formula>
    </cfRule>
    <cfRule type="expression" dxfId="1835" priority="372">
      <formula>#REF!=1</formula>
    </cfRule>
  </conditionalFormatting>
  <conditionalFormatting sqref="AI298:AI299">
    <cfRule type="expression" dxfId="1834" priority="371">
      <formula>#REF!=1</formula>
    </cfRule>
    <cfRule type="expression" dxfId="1833" priority="370">
      <formula>#REF!=1</formula>
    </cfRule>
  </conditionalFormatting>
  <conditionalFormatting sqref="AI306:AI307">
    <cfRule type="expression" dxfId="1832" priority="369">
      <formula>#REF!=1</formula>
    </cfRule>
    <cfRule type="expression" dxfId="1831" priority="368">
      <formula>#REF!=1</formula>
    </cfRule>
  </conditionalFormatting>
  <conditionalFormatting sqref="AI316:AI317">
    <cfRule type="expression" dxfId="1830" priority="367">
      <formula>#REF!=1</formula>
    </cfRule>
    <cfRule type="expression" dxfId="1829" priority="366">
      <formula>#REF!=1</formula>
    </cfRule>
  </conditionalFormatting>
  <conditionalFormatting sqref="AK9">
    <cfRule type="expression" dxfId="1828" priority="120">
      <formula>#REF!=1</formula>
    </cfRule>
  </conditionalFormatting>
  <conditionalFormatting sqref="AK34:AK35 AK60:AK61">
    <cfRule type="expression" dxfId="1827" priority="118">
      <formula>#REF!=1</formula>
    </cfRule>
  </conditionalFormatting>
  <conditionalFormatting sqref="AK86:AK87">
    <cfRule type="expression" dxfId="1826" priority="115">
      <formula>#REF!=1</formula>
    </cfRule>
  </conditionalFormatting>
  <conditionalFormatting sqref="AK112:AK113">
    <cfRule type="expression" dxfId="1825" priority="107">
      <formula>#REF!=1</formula>
    </cfRule>
  </conditionalFormatting>
  <conditionalFormatting sqref="AK138:AK139">
    <cfRule type="expression" dxfId="1824" priority="103">
      <formula>#REF!=1</formula>
    </cfRule>
  </conditionalFormatting>
  <conditionalFormatting sqref="AK164:AK165">
    <cfRule type="expression" dxfId="1823" priority="99">
      <formula>#REF!=1</formula>
    </cfRule>
  </conditionalFormatting>
  <conditionalFormatting sqref="AK190:AK191">
    <cfRule type="expression" dxfId="1822" priority="95">
      <formula>#REF!=1</formula>
    </cfRule>
  </conditionalFormatting>
  <conditionalFormatting sqref="AK216:AK217">
    <cfRule type="expression" dxfId="1821" priority="91">
      <formula>#REF!=1</formula>
    </cfRule>
  </conditionalFormatting>
  <conditionalFormatting sqref="AK242:AK243">
    <cfRule type="expression" dxfId="1820" priority="112">
      <formula>#REF!=1</formula>
    </cfRule>
  </conditionalFormatting>
  <conditionalFormatting sqref="AK291:AK292">
    <cfRule type="expression" dxfId="1819" priority="361">
      <formula>#REF!=1</formula>
    </cfRule>
    <cfRule type="expression" dxfId="1818" priority="360">
      <formula>#REF!=1</formula>
    </cfRule>
  </conditionalFormatting>
  <conditionalFormatting sqref="AK298:AK299">
    <cfRule type="expression" dxfId="1817" priority="358">
      <formula>#REF!=1</formula>
    </cfRule>
    <cfRule type="expression" dxfId="1816" priority="359">
      <formula>#REF!=1</formula>
    </cfRule>
  </conditionalFormatting>
  <conditionalFormatting sqref="AK306:AK307">
    <cfRule type="expression" dxfId="1815" priority="357">
      <formula>#REF!=1</formula>
    </cfRule>
    <cfRule type="expression" dxfId="1814" priority="356">
      <formula>#REF!=1</formula>
    </cfRule>
  </conditionalFormatting>
  <conditionalFormatting sqref="AK316:AK317">
    <cfRule type="expression" dxfId="1813" priority="354">
      <formula>#REF!=1</formula>
    </cfRule>
    <cfRule type="expression" dxfId="1812" priority="355">
      <formula>#REF!=1</formula>
    </cfRule>
  </conditionalFormatting>
  <conditionalFormatting sqref="AM8:AM9">
    <cfRule type="expression" dxfId="1811" priority="123">
      <formula>#REF!=1</formula>
    </cfRule>
  </conditionalFormatting>
  <conditionalFormatting sqref="AM34:AM35">
    <cfRule type="expression" dxfId="1810" priority="122">
      <formula>#REF!=1</formula>
    </cfRule>
  </conditionalFormatting>
  <conditionalFormatting sqref="AM60:AM61">
    <cfRule type="expression" dxfId="1809" priority="121">
      <formula>#REF!=1</formula>
    </cfRule>
  </conditionalFormatting>
  <conditionalFormatting sqref="AM86:AM87">
    <cfRule type="expression" dxfId="1808" priority="111">
      <formula>#REF!=1</formula>
    </cfRule>
  </conditionalFormatting>
  <conditionalFormatting sqref="AM112:AM113">
    <cfRule type="expression" dxfId="1807" priority="106">
      <formula>#REF!=1</formula>
    </cfRule>
  </conditionalFormatting>
  <conditionalFormatting sqref="AM138:AM139">
    <cfRule type="expression" dxfId="1806" priority="102">
      <formula>#REF!=1</formula>
    </cfRule>
  </conditionalFormatting>
  <conditionalFormatting sqref="AM164:AM165">
    <cfRule type="expression" dxfId="1805" priority="98">
      <formula>#REF!=1</formula>
    </cfRule>
  </conditionalFormatting>
  <conditionalFormatting sqref="AM190:AM191">
    <cfRule type="expression" dxfId="1804" priority="94">
      <formula>#REF!=1</formula>
    </cfRule>
  </conditionalFormatting>
  <conditionalFormatting sqref="AM216:AM217">
    <cfRule type="expression" dxfId="1803" priority="90">
      <formula>#REF!=1</formula>
    </cfRule>
  </conditionalFormatting>
  <conditionalFormatting sqref="AM242:AM243">
    <cfRule type="expression" dxfId="1802" priority="110">
      <formula>#REF!=1</formula>
    </cfRule>
  </conditionalFormatting>
  <conditionalFormatting sqref="AM269">
    <cfRule type="expression" dxfId="1801" priority="349">
      <formula>#REF!=1</formula>
    </cfRule>
  </conditionalFormatting>
  <conditionalFormatting sqref="AQ269">
    <cfRule type="expression" dxfId="1800" priority="243">
      <formula>#REF!=1</formula>
    </cfRule>
  </conditionalFormatting>
  <conditionalFormatting sqref="AQ8:AS9">
    <cfRule type="expression" dxfId="1799" priority="48">
      <formula>#REF!=1</formula>
    </cfRule>
  </conditionalFormatting>
  <conditionalFormatting sqref="AQ16:AS16">
    <cfRule type="expression" dxfId="1798" priority="10">
      <formula>#REF!=1</formula>
    </cfRule>
  </conditionalFormatting>
  <conditionalFormatting sqref="AQ34:AS35">
    <cfRule type="expression" dxfId="1797" priority="46">
      <formula>#REF!=1</formula>
    </cfRule>
  </conditionalFormatting>
  <conditionalFormatting sqref="AQ42:AS42">
    <cfRule type="expression" dxfId="1796" priority="9">
      <formula>#REF!=1</formula>
    </cfRule>
  </conditionalFormatting>
  <conditionalFormatting sqref="AQ60:AS61">
    <cfRule type="expression" dxfId="1795" priority="45">
      <formula>#REF!=1</formula>
    </cfRule>
  </conditionalFormatting>
  <conditionalFormatting sqref="AQ68:AS68">
    <cfRule type="expression" dxfId="1794" priority="8">
      <formula>#REF!=1</formula>
    </cfRule>
  </conditionalFormatting>
  <conditionalFormatting sqref="AQ86:AS87">
    <cfRule type="expression" dxfId="1793" priority="38">
      <formula>#REF!=1</formula>
    </cfRule>
  </conditionalFormatting>
  <conditionalFormatting sqref="AQ94:AS94">
    <cfRule type="expression" dxfId="1792" priority="7">
      <formula>#REF!=1</formula>
    </cfRule>
  </conditionalFormatting>
  <conditionalFormatting sqref="AQ112:AS113">
    <cfRule type="expression" dxfId="1791" priority="30">
      <formula>#REF!=1</formula>
    </cfRule>
  </conditionalFormatting>
  <conditionalFormatting sqref="AQ120:AS120">
    <cfRule type="expression" dxfId="1790" priority="6">
      <formula>#REF!=1</formula>
    </cfRule>
  </conditionalFormatting>
  <conditionalFormatting sqref="AQ138:AS139">
    <cfRule type="expression" dxfId="1789" priority="26">
      <formula>#REF!=1</formula>
    </cfRule>
  </conditionalFormatting>
  <conditionalFormatting sqref="AQ146:AS146">
    <cfRule type="expression" dxfId="1788" priority="5">
      <formula>#REF!=1</formula>
    </cfRule>
  </conditionalFormatting>
  <conditionalFormatting sqref="AQ164:AS165">
    <cfRule type="expression" dxfId="1787" priority="22">
      <formula>#REF!=1</formula>
    </cfRule>
  </conditionalFormatting>
  <conditionalFormatting sqref="AQ172:AS172">
    <cfRule type="expression" dxfId="1786" priority="4">
      <formula>#REF!=1</formula>
    </cfRule>
  </conditionalFormatting>
  <conditionalFormatting sqref="AQ190:AS191">
    <cfRule type="expression" dxfId="1785" priority="18">
      <formula>#REF!=1</formula>
    </cfRule>
  </conditionalFormatting>
  <conditionalFormatting sqref="AQ198:AS198">
    <cfRule type="expression" dxfId="1784" priority="3">
      <formula>#REF!=1</formula>
    </cfRule>
  </conditionalFormatting>
  <conditionalFormatting sqref="AQ216:AS217">
    <cfRule type="expression" dxfId="1783" priority="14">
      <formula>#REF!=1</formula>
    </cfRule>
  </conditionalFormatting>
  <conditionalFormatting sqref="AQ224:AS224">
    <cfRule type="expression" dxfId="1782" priority="2">
      <formula>#REF!=1</formula>
    </cfRule>
  </conditionalFormatting>
  <conditionalFormatting sqref="AQ242:AS243">
    <cfRule type="expression" dxfId="1781" priority="35">
      <formula>#REF!=1</formula>
    </cfRule>
  </conditionalFormatting>
  <conditionalFormatting sqref="AQ250:AS250">
    <cfRule type="expression" dxfId="1780" priority="1">
      <formula>#REF!=1</formula>
    </cfRule>
  </conditionalFormatting>
  <conditionalFormatting sqref="AU8:AU9">
    <cfRule type="expression" dxfId="1779" priority="47">
      <formula>#REF!=1</formula>
    </cfRule>
  </conditionalFormatting>
  <conditionalFormatting sqref="AU34:AU35 AU60:AU61">
    <cfRule type="expression" dxfId="1778" priority="40">
      <formula>#REF!=1</formula>
    </cfRule>
  </conditionalFormatting>
  <conditionalFormatting sqref="AU86:AU87">
    <cfRule type="expression" dxfId="1777" priority="37">
      <formula>#REF!=1</formula>
    </cfRule>
  </conditionalFormatting>
  <conditionalFormatting sqref="AU112:AU113">
    <cfRule type="expression" dxfId="1776" priority="29">
      <formula>#REF!=1</formula>
    </cfRule>
  </conditionalFormatting>
  <conditionalFormatting sqref="AU138:AU139">
    <cfRule type="expression" dxfId="1775" priority="25">
      <formula>#REF!=1</formula>
    </cfRule>
  </conditionalFormatting>
  <conditionalFormatting sqref="AU164:AU165">
    <cfRule type="expression" dxfId="1774" priority="21">
      <formula>#REF!=1</formula>
    </cfRule>
  </conditionalFormatting>
  <conditionalFormatting sqref="AU190:AU191">
    <cfRule type="expression" dxfId="1773" priority="17">
      <formula>#REF!=1</formula>
    </cfRule>
  </conditionalFormatting>
  <conditionalFormatting sqref="AU216:AU217">
    <cfRule type="expression" dxfId="1772" priority="13">
      <formula>#REF!=1</formula>
    </cfRule>
  </conditionalFormatting>
  <conditionalFormatting sqref="AU242:AU243">
    <cfRule type="expression" dxfId="1771" priority="34">
      <formula>#REF!=1</formula>
    </cfRule>
  </conditionalFormatting>
  <conditionalFormatting sqref="AU269">
    <cfRule type="expression" dxfId="1770" priority="242">
      <formula>#REF!=1</formula>
    </cfRule>
  </conditionalFormatting>
  <conditionalFormatting sqref="AU291:AU292">
    <cfRule type="expression" dxfId="1769" priority="265">
      <formula>#REF!=1</formula>
    </cfRule>
    <cfRule type="expression" dxfId="1768" priority="264">
      <formula>#REF!=1</formula>
    </cfRule>
  </conditionalFormatting>
  <conditionalFormatting sqref="AU298:AU299">
    <cfRule type="expression" dxfId="1767" priority="262">
      <formula>#REF!=1</formula>
    </cfRule>
    <cfRule type="expression" dxfId="1766" priority="263">
      <formula>#REF!=1</formula>
    </cfRule>
  </conditionalFormatting>
  <conditionalFormatting sqref="AU306:AU307">
    <cfRule type="expression" dxfId="1765" priority="260">
      <formula>#REF!=1</formula>
    </cfRule>
    <cfRule type="expression" dxfId="1764" priority="261">
      <formula>#REF!=1</formula>
    </cfRule>
  </conditionalFormatting>
  <conditionalFormatting sqref="AU316:AU317">
    <cfRule type="expression" dxfId="1763" priority="259">
      <formula>#REF!=1</formula>
    </cfRule>
    <cfRule type="expression" dxfId="1762" priority="258">
      <formula>#REF!=1</formula>
    </cfRule>
  </conditionalFormatting>
  <conditionalFormatting sqref="AW9">
    <cfRule type="expression" dxfId="1761" priority="41">
      <formula>#REF!=1</formula>
    </cfRule>
  </conditionalFormatting>
  <conditionalFormatting sqref="AW34:AW35 AW60:AW61">
    <cfRule type="expression" dxfId="1760" priority="39">
      <formula>#REF!=1</formula>
    </cfRule>
  </conditionalFormatting>
  <conditionalFormatting sqref="AW86:AW87">
    <cfRule type="expression" dxfId="1759" priority="36">
      <formula>#REF!=1</formula>
    </cfRule>
  </conditionalFormatting>
  <conditionalFormatting sqref="AW112:AW113">
    <cfRule type="expression" dxfId="1758" priority="28">
      <formula>#REF!=1</formula>
    </cfRule>
  </conditionalFormatting>
  <conditionalFormatting sqref="AW138:AW139">
    <cfRule type="expression" dxfId="1757" priority="24">
      <formula>#REF!=1</formula>
    </cfRule>
  </conditionalFormatting>
  <conditionalFormatting sqref="AW164:AW165">
    <cfRule type="expression" dxfId="1756" priority="20">
      <formula>#REF!=1</formula>
    </cfRule>
  </conditionalFormatting>
  <conditionalFormatting sqref="AW190:AW191">
    <cfRule type="expression" dxfId="1755" priority="16">
      <formula>#REF!=1</formula>
    </cfRule>
  </conditionalFormatting>
  <conditionalFormatting sqref="AW216:AW217">
    <cfRule type="expression" dxfId="1754" priority="12">
      <formula>#REF!=1</formula>
    </cfRule>
  </conditionalFormatting>
  <conditionalFormatting sqref="AW242:AW243">
    <cfRule type="expression" dxfId="1753" priority="33">
      <formula>#REF!=1</formula>
    </cfRule>
  </conditionalFormatting>
  <conditionalFormatting sqref="AW291:AW292">
    <cfRule type="expression" dxfId="1752" priority="253">
      <formula>#REF!=1</formula>
    </cfRule>
    <cfRule type="expression" dxfId="1751" priority="252">
      <formula>#REF!=1</formula>
    </cfRule>
  </conditionalFormatting>
  <conditionalFormatting sqref="AW298:AW299">
    <cfRule type="expression" dxfId="1750" priority="251">
      <formula>#REF!=1</formula>
    </cfRule>
    <cfRule type="expression" dxfId="1749" priority="250">
      <formula>#REF!=1</formula>
    </cfRule>
  </conditionalFormatting>
  <conditionalFormatting sqref="AW306:AW307">
    <cfRule type="expression" dxfId="1748" priority="249">
      <formula>#REF!=1</formula>
    </cfRule>
    <cfRule type="expression" dxfId="1747" priority="248">
      <formula>#REF!=1</formula>
    </cfRule>
  </conditionalFormatting>
  <conditionalFormatting sqref="AW316:AW317">
    <cfRule type="expression" dxfId="1746" priority="247">
      <formula>#REF!=1</formula>
    </cfRule>
    <cfRule type="expression" dxfId="1745" priority="246">
      <formula>#REF!=1</formula>
    </cfRule>
  </conditionalFormatting>
  <conditionalFormatting sqref="AY8:AY9">
    <cfRule type="expression" dxfId="1744" priority="44">
      <formula>#REF!=1</formula>
    </cfRule>
  </conditionalFormatting>
  <conditionalFormatting sqref="AY34:AY35">
    <cfRule type="expression" dxfId="1743" priority="43">
      <formula>#REF!=1</formula>
    </cfRule>
  </conditionalFormatting>
  <conditionalFormatting sqref="AY60:AY61">
    <cfRule type="expression" dxfId="1742" priority="42">
      <formula>#REF!=1</formula>
    </cfRule>
  </conditionalFormatting>
  <conditionalFormatting sqref="AY86:AY87">
    <cfRule type="expression" dxfId="1741" priority="32">
      <formula>#REF!=1</formula>
    </cfRule>
  </conditionalFormatting>
  <conditionalFormatting sqref="AY112:AY113">
    <cfRule type="expression" dxfId="1740" priority="27">
      <formula>#REF!=1</formula>
    </cfRule>
  </conditionalFormatting>
  <conditionalFormatting sqref="AY138:AY139">
    <cfRule type="expression" dxfId="1739" priority="23">
      <formula>#REF!=1</formula>
    </cfRule>
  </conditionalFormatting>
  <conditionalFormatting sqref="AY164:AY165">
    <cfRule type="expression" dxfId="1738" priority="19">
      <formula>#REF!=1</formula>
    </cfRule>
  </conditionalFormatting>
  <conditionalFormatting sqref="AY190:AY191">
    <cfRule type="expression" dxfId="1737" priority="15">
      <formula>#REF!=1</formula>
    </cfRule>
  </conditionalFormatting>
  <conditionalFormatting sqref="AY216:AY217">
    <cfRule type="expression" dxfId="1736" priority="11">
      <formula>#REF!=1</formula>
    </cfRule>
  </conditionalFormatting>
  <conditionalFormatting sqref="AY242:AY243">
    <cfRule type="expression" dxfId="1735" priority="31">
      <formula>#REF!=1</formula>
    </cfRule>
  </conditionalFormatting>
  <conditionalFormatting sqref="AY269">
    <cfRule type="expression" dxfId="1734" priority="241">
      <formula>#REF!=1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DBE2703-E36B-44AD-9BE5-EE9B595F96C5}">
          <x14:formula1>
            <xm:f>Blad1!$A$2:$A$5</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8A638-771C-49E1-B8BF-3730A8B34C3C}">
  <sheetPr>
    <tabColor rgb="FF00B050"/>
  </sheetPr>
  <dimension ref="A1:BF417"/>
  <sheetViews>
    <sheetView topLeftCell="B1" zoomScaleNormal="100" workbookViewId="0">
      <selection activeCell="C8" sqref="C8:AZ266"/>
    </sheetView>
  </sheetViews>
  <sheetFormatPr defaultColWidth="9.28515625" defaultRowHeight="0" customHeight="1" zeroHeight="1" x14ac:dyDescent="0.2"/>
  <cols>
    <col min="1" max="1" width="2.28515625" hidden="1" customWidth="1"/>
    <col min="2" max="2" width="0.28515625" customWidth="1"/>
    <col min="3" max="3" width="30.7109375" customWidth="1"/>
    <col min="4" max="4" width="17.7109375" customWidth="1"/>
    <col min="5" max="5" width="7.7109375" customWidth="1"/>
    <col min="6" max="6" width="32"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1.7109375"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1"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58" s="2" customFormat="1" ht="12.75" x14ac:dyDescent="0.2">
      <c r="B1"/>
      <c r="C1" s="8" t="s">
        <v>384</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58" s="2" customFormat="1" ht="12.75"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58"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58" s="2" customFormat="1" ht="12.75"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58"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58" s="95" customFormat="1" ht="29.65" customHeight="1" x14ac:dyDescent="0.35">
      <c r="A6" s="95">
        <v>1</v>
      </c>
      <c r="B6" s="95">
        <v>1</v>
      </c>
      <c r="C6" s="131" t="s">
        <v>135</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row>
    <row r="7" spans="1:58"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row>
    <row r="8" spans="1:58" s="2" customFormat="1" ht="15" x14ac:dyDescent="0.25">
      <c r="C8" s="130" t="str">
        <f>'Begroting Totale Project'!C6</f>
        <v xml:space="preserve">Deelproject 1 </v>
      </c>
      <c r="D8" s="107"/>
      <c r="F8" s="76" t="s">
        <v>60</v>
      </c>
      <c r="G8" s="9"/>
      <c r="H8" s="9"/>
      <c r="I8" s="9"/>
      <c r="J8" s="4"/>
      <c r="K8"/>
      <c r="L8"/>
      <c r="M8" s="60"/>
      <c r="N8" s="10"/>
      <c r="O8" s="48"/>
      <c r="P8" s="70"/>
      <c r="R8" s="76" t="s">
        <v>60</v>
      </c>
      <c r="S8" s="9"/>
      <c r="T8" s="9"/>
      <c r="U8" s="9"/>
      <c r="V8" s="4"/>
      <c r="W8"/>
      <c r="X8"/>
      <c r="Y8" s="60"/>
      <c r="Z8" s="10"/>
      <c r="AA8" s="48"/>
      <c r="AB8" s="70"/>
      <c r="AD8" s="76" t="s">
        <v>60</v>
      </c>
      <c r="AE8" s="9"/>
      <c r="AF8" s="9"/>
      <c r="AG8" s="9"/>
      <c r="AH8" s="4"/>
      <c r="AI8"/>
      <c r="AJ8"/>
      <c r="AK8" s="60"/>
      <c r="AL8" s="10"/>
      <c r="AM8" s="48"/>
      <c r="AN8" s="70"/>
      <c r="AO8"/>
      <c r="AP8" s="76" t="s">
        <v>60</v>
      </c>
      <c r="AQ8" s="9"/>
      <c r="AR8" s="9"/>
      <c r="AS8" s="9"/>
      <c r="AT8" s="4"/>
      <c r="AU8"/>
      <c r="AV8"/>
      <c r="AW8" s="60"/>
      <c r="AX8" s="10"/>
      <c r="AY8" s="48"/>
      <c r="AZ8" s="70"/>
    </row>
    <row r="9" spans="1:58" s="2" customFormat="1" ht="12.75"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58" s="2" customFormat="1" ht="12.75" x14ac:dyDescent="0.2">
      <c r="C10" s="65" t="str">
        <f>'Begroting Totale Project'!C8</f>
        <v>Activiteit 1.1, inzet eigen uren</v>
      </c>
      <c r="D10" s="109">
        <f>K10+W10+AI10+AU10</f>
        <v>0</v>
      </c>
      <c r="F10" s="78" t="s">
        <v>61</v>
      </c>
      <c r="G10" s="1"/>
      <c r="H10" s="12"/>
      <c r="I10" s="40"/>
      <c r="J10" s="14"/>
      <c r="K10" s="93">
        <f>H10*I10</f>
        <v>0</v>
      </c>
      <c r="L10" s="7"/>
      <c r="M10" s="15"/>
      <c r="N10" s="7"/>
      <c r="O10" s="49"/>
      <c r="P10" s="71"/>
      <c r="R10" s="78" t="s">
        <v>61</v>
      </c>
      <c r="S10" s="1"/>
      <c r="T10" s="12"/>
      <c r="U10" s="40"/>
      <c r="V10" s="14"/>
      <c r="W10" s="93">
        <f>T10*U10</f>
        <v>0</v>
      </c>
      <c r="X10" s="7"/>
      <c r="Y10" s="15"/>
      <c r="Z10" s="7"/>
      <c r="AA10" s="49"/>
      <c r="AB10" s="71"/>
      <c r="AD10" s="78" t="s">
        <v>61</v>
      </c>
      <c r="AE10" s="1"/>
      <c r="AF10" s="12"/>
      <c r="AG10" s="40"/>
      <c r="AH10" s="14"/>
      <c r="AI10" s="93">
        <f>AF10*AG10</f>
        <v>0</v>
      </c>
      <c r="AJ10" s="7"/>
      <c r="AK10" s="15"/>
      <c r="AL10" s="7"/>
      <c r="AM10" s="49"/>
      <c r="AN10" s="71"/>
      <c r="AO10"/>
      <c r="AP10" s="78" t="s">
        <v>61</v>
      </c>
      <c r="AQ10" s="1"/>
      <c r="AR10" s="12"/>
      <c r="AS10" s="40"/>
      <c r="AT10" s="14"/>
      <c r="AU10" s="93">
        <f>AR10*AS10</f>
        <v>0</v>
      </c>
      <c r="AV10" s="7"/>
      <c r="AW10" s="15"/>
      <c r="AX10" s="7"/>
      <c r="AY10" s="49"/>
      <c r="AZ10" s="71"/>
    </row>
    <row r="11" spans="1:58" s="2" customFormat="1" ht="12.75" x14ac:dyDescent="0.2">
      <c r="C11" s="65" t="str">
        <f>'Begroting Totale Project'!C9</f>
        <v>Activiteit 1.2, inzet eigen uren</v>
      </c>
      <c r="D11" s="109">
        <f t="shared" ref="D11:D13" si="0">K11+W11+AI11+AU11</f>
        <v>0</v>
      </c>
      <c r="F11" s="78" t="s">
        <v>62</v>
      </c>
      <c r="G11" s="1"/>
      <c r="H11" s="12"/>
      <c r="I11" s="40"/>
      <c r="J11" s="14"/>
      <c r="K11" s="93">
        <f>H11*I11</f>
        <v>0</v>
      </c>
      <c r="L11" s="7"/>
      <c r="M11" s="15"/>
      <c r="N11" s="7"/>
      <c r="O11" s="49"/>
      <c r="P11" s="71"/>
      <c r="R11" s="78" t="s">
        <v>62</v>
      </c>
      <c r="S11" s="1"/>
      <c r="T11" s="12"/>
      <c r="U11" s="40"/>
      <c r="V11" s="14"/>
      <c r="W11" s="93">
        <f>T11*U11</f>
        <v>0</v>
      </c>
      <c r="X11" s="7"/>
      <c r="Y11" s="15"/>
      <c r="Z11" s="7"/>
      <c r="AA11" s="49"/>
      <c r="AB11" s="71"/>
      <c r="AD11" s="78" t="s">
        <v>62</v>
      </c>
      <c r="AE11" s="1"/>
      <c r="AF11" s="12"/>
      <c r="AG11" s="40"/>
      <c r="AH11" s="14"/>
      <c r="AI11" s="93">
        <f>AF11*AG11</f>
        <v>0</v>
      </c>
      <c r="AJ11" s="7"/>
      <c r="AK11" s="15"/>
      <c r="AL11" s="7"/>
      <c r="AM11" s="49"/>
      <c r="AN11" s="71"/>
      <c r="AO11"/>
      <c r="AP11" s="78" t="s">
        <v>62</v>
      </c>
      <c r="AQ11" s="1"/>
      <c r="AR11" s="12"/>
      <c r="AS11" s="40"/>
      <c r="AT11" s="14"/>
      <c r="AU11" s="93">
        <f>AR11*AS11</f>
        <v>0</v>
      </c>
      <c r="AV11" s="7"/>
      <c r="AW11" s="15"/>
      <c r="AX11" s="7"/>
      <c r="AY11" s="49"/>
      <c r="AZ11" s="71"/>
    </row>
    <row r="12" spans="1:58" s="2" customFormat="1" ht="12.75" x14ac:dyDescent="0.2">
      <c r="C12" s="65" t="str">
        <f>'Begroting Totale Project'!C10</f>
        <v>Activiteit 1.3, inzet eigen uren</v>
      </c>
      <c r="D12" s="109">
        <f t="shared" si="0"/>
        <v>0</v>
      </c>
      <c r="F12" s="78" t="s">
        <v>63</v>
      </c>
      <c r="G12" s="1"/>
      <c r="H12" s="12"/>
      <c r="I12" s="40"/>
      <c r="J12" s="14"/>
      <c r="K12" s="93">
        <f>H12*I12</f>
        <v>0</v>
      </c>
      <c r="L12" s="7"/>
      <c r="M12" s="15"/>
      <c r="N12" s="7"/>
      <c r="O12" s="49"/>
      <c r="P12" s="71"/>
      <c r="R12" s="78" t="s">
        <v>63</v>
      </c>
      <c r="S12" s="1"/>
      <c r="T12" s="12"/>
      <c r="U12" s="40"/>
      <c r="V12" s="14"/>
      <c r="W12" s="93">
        <f>T12*U12</f>
        <v>0</v>
      </c>
      <c r="X12" s="7"/>
      <c r="Y12" s="15"/>
      <c r="Z12" s="7"/>
      <c r="AA12" s="49"/>
      <c r="AB12" s="71"/>
      <c r="AD12" s="78" t="s">
        <v>63</v>
      </c>
      <c r="AE12" s="1"/>
      <c r="AF12" s="12"/>
      <c r="AG12" s="40"/>
      <c r="AH12" s="14"/>
      <c r="AI12" s="93">
        <f>AF12*AG12</f>
        <v>0</v>
      </c>
      <c r="AJ12" s="7"/>
      <c r="AK12" s="15"/>
      <c r="AL12" s="7"/>
      <c r="AM12" s="49"/>
      <c r="AN12" s="71"/>
      <c r="AO12"/>
      <c r="AP12" s="78" t="s">
        <v>63</v>
      </c>
      <c r="AQ12" s="1"/>
      <c r="AR12" s="12"/>
      <c r="AS12" s="40"/>
      <c r="AT12" s="14"/>
      <c r="AU12" s="93">
        <f>AR12*AS12</f>
        <v>0</v>
      </c>
      <c r="AV12" s="7"/>
      <c r="AW12" s="15"/>
      <c r="AX12" s="7"/>
      <c r="AY12" s="49"/>
      <c r="AZ12" s="71"/>
    </row>
    <row r="13" spans="1:58" s="2" customFormat="1" ht="12.75" x14ac:dyDescent="0.2">
      <c r="C13" s="65" t="str">
        <f>'Begroting Totale Project'!C11</f>
        <v>Activiteit 1.4, inzet eigen uren</v>
      </c>
      <c r="D13" s="109">
        <f t="shared" si="0"/>
        <v>0</v>
      </c>
      <c r="F13" s="78" t="s">
        <v>64</v>
      </c>
      <c r="G13" s="1"/>
      <c r="H13" s="12"/>
      <c r="I13" s="13"/>
      <c r="J13" s="14"/>
      <c r="K13" s="93">
        <f>H13*I13</f>
        <v>0</v>
      </c>
      <c r="L13" s="7"/>
      <c r="M13" s="15"/>
      <c r="N13" s="7"/>
      <c r="O13" s="49"/>
      <c r="P13" s="71"/>
      <c r="R13" s="78" t="s">
        <v>64</v>
      </c>
      <c r="S13" s="1"/>
      <c r="T13" s="12"/>
      <c r="U13" s="13"/>
      <c r="V13" s="14"/>
      <c r="W13" s="93">
        <f>T13*U13</f>
        <v>0</v>
      </c>
      <c r="X13" s="7"/>
      <c r="Y13" s="15"/>
      <c r="Z13" s="7"/>
      <c r="AA13" s="49"/>
      <c r="AB13" s="71"/>
      <c r="AD13" s="78" t="s">
        <v>64</v>
      </c>
      <c r="AE13" s="1"/>
      <c r="AF13" s="12"/>
      <c r="AG13" s="13"/>
      <c r="AH13" s="14"/>
      <c r="AI13" s="93">
        <f>AF13*AG13</f>
        <v>0</v>
      </c>
      <c r="AJ13" s="7"/>
      <c r="AK13" s="15"/>
      <c r="AL13" s="7"/>
      <c r="AM13" s="49"/>
      <c r="AN13" s="71"/>
      <c r="AO13"/>
      <c r="AP13" s="78" t="s">
        <v>64</v>
      </c>
      <c r="AQ13" s="1"/>
      <c r="AR13" s="12"/>
      <c r="AS13" s="13"/>
      <c r="AT13" s="14"/>
      <c r="AU13" s="93">
        <f>AR13*AS13</f>
        <v>0</v>
      </c>
      <c r="AV13" s="7"/>
      <c r="AW13" s="15"/>
      <c r="AX13" s="7"/>
      <c r="AY13" s="49"/>
      <c r="AZ13" s="71"/>
    </row>
    <row r="14" spans="1:58"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58" s="2" customFormat="1" ht="12.75"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58" s="2" customFormat="1" ht="12.75"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ht="12.75" x14ac:dyDescent="0.2">
      <c r="C17" s="65" t="str">
        <f>'Begroting Totale Project'!C15</f>
        <v>Activiteit 1.1, inhuur</v>
      </c>
      <c r="D17" s="109">
        <f>K17+W17+AI17+AU17</f>
        <v>0</v>
      </c>
      <c r="E17" s="121"/>
      <c r="F17" s="140" t="s">
        <v>142</v>
      </c>
      <c r="G17" s="1"/>
      <c r="H17" s="12"/>
      <c r="I17" s="13"/>
      <c r="J17" s="14"/>
      <c r="K17" s="93">
        <f>H17*I17</f>
        <v>0</v>
      </c>
      <c r="L17" s="7"/>
      <c r="M17" s="15"/>
      <c r="N17" s="7"/>
      <c r="O17" s="49"/>
      <c r="P17" s="71"/>
      <c r="R17" s="140" t="s">
        <v>142</v>
      </c>
      <c r="S17" s="1"/>
      <c r="T17" s="12"/>
      <c r="U17" s="13"/>
      <c r="V17" s="14"/>
      <c r="W17" s="93">
        <f>T17*U17</f>
        <v>0</v>
      </c>
      <c r="X17" s="7"/>
      <c r="Y17" s="15"/>
      <c r="Z17" s="7"/>
      <c r="AA17" s="49"/>
      <c r="AB17" s="71"/>
      <c r="AD17" s="140" t="s">
        <v>142</v>
      </c>
      <c r="AE17" s="1"/>
      <c r="AF17" s="12"/>
      <c r="AG17" s="13"/>
      <c r="AH17" s="14"/>
      <c r="AI17" s="93">
        <f>AF17*AG17</f>
        <v>0</v>
      </c>
      <c r="AJ17" s="7"/>
      <c r="AK17" s="15"/>
      <c r="AL17" s="7"/>
      <c r="AM17" s="49"/>
      <c r="AN17" s="71"/>
      <c r="AO17"/>
      <c r="AP17" s="140" t="s">
        <v>142</v>
      </c>
      <c r="AQ17" s="1"/>
      <c r="AR17" s="12"/>
      <c r="AS17" s="13"/>
      <c r="AT17" s="14"/>
      <c r="AU17" s="93">
        <f>AR17*AS17</f>
        <v>0</v>
      </c>
      <c r="AV17" s="7"/>
      <c r="AW17" s="15"/>
      <c r="AX17" s="7"/>
      <c r="AY17" s="49"/>
      <c r="AZ17" s="71"/>
    </row>
    <row r="18" spans="3:52" s="2" customFormat="1" ht="12.75" x14ac:dyDescent="0.2">
      <c r="C18" s="65" t="str">
        <f>'Begroting Totale Project'!C16</f>
        <v>Activiteit 1.2, inhuur</v>
      </c>
      <c r="D18" s="109">
        <f t="shared" ref="D18:D20" si="1">K18+W18+AI18+AU18</f>
        <v>0</v>
      </c>
      <c r="E18" s="121"/>
      <c r="F18" s="140" t="s">
        <v>143</v>
      </c>
      <c r="G18" s="1"/>
      <c r="H18" s="12"/>
      <c r="I18" s="13"/>
      <c r="J18" s="14"/>
      <c r="K18" s="93">
        <f>H18*I18</f>
        <v>0</v>
      </c>
      <c r="L18" s="7"/>
      <c r="M18" s="15"/>
      <c r="N18" s="7"/>
      <c r="O18" s="49"/>
      <c r="P18" s="71"/>
      <c r="R18" s="140" t="s">
        <v>143</v>
      </c>
      <c r="S18" s="1"/>
      <c r="T18" s="12"/>
      <c r="U18" s="13"/>
      <c r="V18" s="14"/>
      <c r="W18" s="93">
        <f>T18*U18</f>
        <v>0</v>
      </c>
      <c r="X18" s="7"/>
      <c r="Y18" s="15"/>
      <c r="Z18" s="7"/>
      <c r="AA18" s="49"/>
      <c r="AB18" s="71"/>
      <c r="AD18" s="140" t="s">
        <v>143</v>
      </c>
      <c r="AE18" s="1"/>
      <c r="AF18" s="12"/>
      <c r="AG18" s="13"/>
      <c r="AH18" s="14"/>
      <c r="AI18" s="93">
        <f>AF18*AG18</f>
        <v>0</v>
      </c>
      <c r="AJ18" s="7"/>
      <c r="AK18" s="15"/>
      <c r="AL18" s="7"/>
      <c r="AM18" s="49"/>
      <c r="AN18" s="71"/>
      <c r="AO18"/>
      <c r="AP18" s="140" t="s">
        <v>143</v>
      </c>
      <c r="AQ18" s="1"/>
      <c r="AR18" s="12"/>
      <c r="AS18" s="13"/>
      <c r="AT18" s="14"/>
      <c r="AU18" s="93">
        <f>AR18*AS18</f>
        <v>0</v>
      </c>
      <c r="AV18" s="7"/>
      <c r="AW18" s="15"/>
      <c r="AX18" s="7"/>
      <c r="AY18" s="49"/>
      <c r="AZ18" s="71"/>
    </row>
    <row r="19" spans="3:52" s="2" customFormat="1" ht="12.75" x14ac:dyDescent="0.2">
      <c r="C19" s="65" t="str">
        <f>'Begroting Totale Project'!C17</f>
        <v>Activiteit 1.3, inhuur</v>
      </c>
      <c r="D19" s="109">
        <f t="shared" si="1"/>
        <v>0</v>
      </c>
      <c r="E19" s="121"/>
      <c r="F19" s="140" t="s">
        <v>144</v>
      </c>
      <c r="G19" s="1"/>
      <c r="H19" s="12"/>
      <c r="I19" s="13"/>
      <c r="J19" s="14"/>
      <c r="K19" s="93">
        <f>H19*I19</f>
        <v>0</v>
      </c>
      <c r="L19" s="7"/>
      <c r="M19" s="15"/>
      <c r="N19" s="7"/>
      <c r="O19" s="49"/>
      <c r="P19" s="71"/>
      <c r="R19" s="140" t="s">
        <v>144</v>
      </c>
      <c r="S19" s="1"/>
      <c r="T19" s="12"/>
      <c r="U19" s="13"/>
      <c r="V19" s="14"/>
      <c r="W19" s="93">
        <f>T19*U19</f>
        <v>0</v>
      </c>
      <c r="X19" s="7"/>
      <c r="Y19" s="15"/>
      <c r="Z19" s="7"/>
      <c r="AA19" s="49"/>
      <c r="AB19" s="71"/>
      <c r="AD19" s="140" t="s">
        <v>144</v>
      </c>
      <c r="AE19" s="1"/>
      <c r="AF19" s="12"/>
      <c r="AG19" s="13"/>
      <c r="AH19" s="14"/>
      <c r="AI19" s="93">
        <f>AF19*AG19</f>
        <v>0</v>
      </c>
      <c r="AJ19" s="7"/>
      <c r="AK19" s="15"/>
      <c r="AL19" s="7"/>
      <c r="AM19" s="49"/>
      <c r="AN19" s="71"/>
      <c r="AO19"/>
      <c r="AP19" s="140" t="s">
        <v>144</v>
      </c>
      <c r="AQ19" s="1"/>
      <c r="AR19" s="12"/>
      <c r="AS19" s="13"/>
      <c r="AT19" s="14"/>
      <c r="AU19" s="93">
        <f>AR19*AS19</f>
        <v>0</v>
      </c>
      <c r="AV19" s="7"/>
      <c r="AW19" s="15"/>
      <c r="AX19" s="7"/>
      <c r="AY19" s="49"/>
      <c r="AZ19" s="71"/>
    </row>
    <row r="20" spans="3:52" s="2" customFormat="1" ht="12.75" x14ac:dyDescent="0.2">
      <c r="C20" s="65" t="str">
        <f>'Begroting Totale Project'!C18</f>
        <v>Activiteit 1.4, inhuur</v>
      </c>
      <c r="D20" s="109">
        <f t="shared" si="1"/>
        <v>0</v>
      </c>
      <c r="E20" s="121"/>
      <c r="F20" s="140" t="s">
        <v>145</v>
      </c>
      <c r="G20" s="1"/>
      <c r="H20" s="12"/>
      <c r="I20" s="13"/>
      <c r="J20" s="14"/>
      <c r="K20" s="93">
        <f>H20*I20</f>
        <v>0</v>
      </c>
      <c r="L20" s="7"/>
      <c r="M20" s="15"/>
      <c r="N20" s="7"/>
      <c r="O20" s="49"/>
      <c r="P20" s="71"/>
      <c r="R20" s="140" t="s">
        <v>145</v>
      </c>
      <c r="S20" s="1"/>
      <c r="T20" s="12"/>
      <c r="U20" s="13"/>
      <c r="V20" s="14"/>
      <c r="W20" s="93">
        <f>T20*U20</f>
        <v>0</v>
      </c>
      <c r="X20" s="7"/>
      <c r="Y20" s="15"/>
      <c r="Z20" s="7"/>
      <c r="AA20" s="49"/>
      <c r="AB20" s="71"/>
      <c r="AD20" s="140" t="s">
        <v>145</v>
      </c>
      <c r="AE20" s="1"/>
      <c r="AF20" s="12"/>
      <c r="AG20" s="13"/>
      <c r="AH20" s="14"/>
      <c r="AI20" s="93">
        <f>AF20*AG20</f>
        <v>0</v>
      </c>
      <c r="AJ20" s="7"/>
      <c r="AK20" s="15"/>
      <c r="AL20" s="7"/>
      <c r="AM20" s="49"/>
      <c r="AN20" s="71"/>
      <c r="AO20"/>
      <c r="AP20" s="140" t="s">
        <v>145</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ht="12.75"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ht="12.75"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ht="12.75" x14ac:dyDescent="0.2">
      <c r="C24" s="65" t="str">
        <f>'Begroting Totale Project'!C22</f>
        <v>Activiteit 1.1, kosten</v>
      </c>
      <c r="D24" s="109">
        <f>K24+W24+AI24+AU24</f>
        <v>0</v>
      </c>
      <c r="F24" s="140" t="s">
        <v>184</v>
      </c>
      <c r="G24" s="1"/>
      <c r="H24" s="12"/>
      <c r="I24" s="13"/>
      <c r="J24" s="14"/>
      <c r="K24" s="93">
        <f>H24*I24</f>
        <v>0</v>
      </c>
      <c r="L24" s="7"/>
      <c r="M24" s="15"/>
      <c r="N24" s="7"/>
      <c r="O24" s="49"/>
      <c r="P24" s="71"/>
      <c r="R24" s="140" t="s">
        <v>184</v>
      </c>
      <c r="S24" s="1"/>
      <c r="T24" s="12"/>
      <c r="U24" s="13"/>
      <c r="V24" s="14"/>
      <c r="W24" s="93">
        <f>T24*U24</f>
        <v>0</v>
      </c>
      <c r="X24" s="7"/>
      <c r="Y24" s="15"/>
      <c r="Z24" s="7"/>
      <c r="AA24" s="49"/>
      <c r="AB24" s="71"/>
      <c r="AD24" s="140" t="s">
        <v>184</v>
      </c>
      <c r="AE24" s="1"/>
      <c r="AF24" s="12"/>
      <c r="AG24" s="13"/>
      <c r="AH24" s="14"/>
      <c r="AI24" s="93">
        <f>AF24*AG24</f>
        <v>0</v>
      </c>
      <c r="AJ24" s="7"/>
      <c r="AK24" s="15"/>
      <c r="AL24" s="7"/>
      <c r="AM24" s="49"/>
      <c r="AN24" s="71"/>
      <c r="AO24"/>
      <c r="AP24" s="140" t="s">
        <v>184</v>
      </c>
      <c r="AQ24" s="1"/>
      <c r="AR24" s="12"/>
      <c r="AS24" s="13"/>
      <c r="AT24" s="14"/>
      <c r="AU24" s="93">
        <f>AR24*AS24</f>
        <v>0</v>
      </c>
      <c r="AV24" s="7"/>
      <c r="AW24" s="15"/>
      <c r="AX24" s="7"/>
      <c r="AY24" s="49"/>
      <c r="AZ24" s="71"/>
    </row>
    <row r="25" spans="3:52" s="2" customFormat="1" ht="12.75" x14ac:dyDescent="0.2">
      <c r="C25" s="65" t="str">
        <f>'Begroting Totale Project'!C23</f>
        <v>Activiteit 1.2, kosten</v>
      </c>
      <c r="D25" s="109">
        <f t="shared" ref="D25:D27" si="2">K25+W25+AI25+AU25</f>
        <v>0</v>
      </c>
      <c r="F25" s="140" t="s">
        <v>185</v>
      </c>
      <c r="G25" s="1"/>
      <c r="H25" s="12"/>
      <c r="I25" s="13"/>
      <c r="J25" s="14"/>
      <c r="K25" s="93">
        <f>H25*I25</f>
        <v>0</v>
      </c>
      <c r="L25" s="7"/>
      <c r="M25" s="15"/>
      <c r="N25" s="7"/>
      <c r="O25" s="49"/>
      <c r="P25" s="71"/>
      <c r="R25" s="140" t="s">
        <v>185</v>
      </c>
      <c r="S25" s="1"/>
      <c r="T25" s="12"/>
      <c r="U25" s="13"/>
      <c r="V25" s="14"/>
      <c r="W25" s="93">
        <f>T25*U25</f>
        <v>0</v>
      </c>
      <c r="X25" s="7"/>
      <c r="Y25" s="15"/>
      <c r="Z25" s="7"/>
      <c r="AA25" s="49"/>
      <c r="AB25" s="71"/>
      <c r="AD25" s="140" t="s">
        <v>185</v>
      </c>
      <c r="AE25" s="1"/>
      <c r="AF25" s="12"/>
      <c r="AG25" s="13"/>
      <c r="AH25" s="14"/>
      <c r="AI25" s="93">
        <f>AF25*AG25</f>
        <v>0</v>
      </c>
      <c r="AJ25" s="7"/>
      <c r="AK25" s="15"/>
      <c r="AL25" s="7"/>
      <c r="AM25" s="49"/>
      <c r="AN25" s="71"/>
      <c r="AO25"/>
      <c r="AP25" s="140" t="s">
        <v>185</v>
      </c>
      <c r="AQ25" s="1"/>
      <c r="AR25" s="12"/>
      <c r="AS25" s="13"/>
      <c r="AT25" s="14"/>
      <c r="AU25" s="93">
        <f>AR25*AS25</f>
        <v>0</v>
      </c>
      <c r="AV25" s="7"/>
      <c r="AW25" s="15"/>
      <c r="AX25" s="7"/>
      <c r="AY25" s="49"/>
      <c r="AZ25" s="71"/>
    </row>
    <row r="26" spans="3:52" s="2" customFormat="1" ht="12.75" x14ac:dyDescent="0.2">
      <c r="C26" s="65" t="str">
        <f>'Begroting Totale Project'!C24</f>
        <v>Activiteit 1.3, kosten</v>
      </c>
      <c r="D26" s="109">
        <f t="shared" si="2"/>
        <v>0</v>
      </c>
      <c r="F26" s="140" t="s">
        <v>226</v>
      </c>
      <c r="G26" s="1"/>
      <c r="H26" s="12"/>
      <c r="I26" s="13"/>
      <c r="J26" s="14"/>
      <c r="K26" s="93">
        <f>H26*I26</f>
        <v>0</v>
      </c>
      <c r="L26" s="7"/>
      <c r="M26" s="15"/>
      <c r="N26" s="7"/>
      <c r="O26" s="49"/>
      <c r="P26" s="71"/>
      <c r="R26" s="140" t="s">
        <v>226</v>
      </c>
      <c r="S26" s="1"/>
      <c r="T26" s="12"/>
      <c r="U26" s="13"/>
      <c r="V26" s="14"/>
      <c r="W26" s="93">
        <f>T26*U26</f>
        <v>0</v>
      </c>
      <c r="X26" s="7"/>
      <c r="Y26" s="15"/>
      <c r="Z26" s="7"/>
      <c r="AA26" s="49"/>
      <c r="AB26" s="71"/>
      <c r="AD26" s="140" t="s">
        <v>226</v>
      </c>
      <c r="AE26" s="1"/>
      <c r="AF26" s="12"/>
      <c r="AG26" s="13"/>
      <c r="AH26" s="14"/>
      <c r="AI26" s="93">
        <f>AF26*AG26</f>
        <v>0</v>
      </c>
      <c r="AJ26" s="7"/>
      <c r="AK26" s="15"/>
      <c r="AL26" s="7"/>
      <c r="AM26" s="49"/>
      <c r="AN26" s="71"/>
      <c r="AO26"/>
      <c r="AP26" s="140" t="s">
        <v>226</v>
      </c>
      <c r="AQ26" s="1"/>
      <c r="AR26" s="12"/>
      <c r="AS26" s="13"/>
      <c r="AT26" s="14"/>
      <c r="AU26" s="93">
        <f>AR26*AS26</f>
        <v>0</v>
      </c>
      <c r="AV26" s="7"/>
      <c r="AW26" s="15"/>
      <c r="AX26" s="7"/>
      <c r="AY26" s="49"/>
      <c r="AZ26" s="71"/>
    </row>
    <row r="27" spans="3:52" s="2" customFormat="1" ht="12.75" x14ac:dyDescent="0.2">
      <c r="C27" s="65" t="str">
        <f>'Begroting Totale Project'!C25</f>
        <v>Activiteit 1.4, kosten</v>
      </c>
      <c r="D27" s="109">
        <f t="shared" si="2"/>
        <v>0</v>
      </c>
      <c r="F27" s="140" t="s">
        <v>227</v>
      </c>
      <c r="G27" s="1"/>
      <c r="H27" s="12"/>
      <c r="I27" s="13"/>
      <c r="J27" s="14"/>
      <c r="K27" s="93">
        <f>H27*I27</f>
        <v>0</v>
      </c>
      <c r="L27" s="7"/>
      <c r="M27" s="15"/>
      <c r="N27" s="7"/>
      <c r="O27" s="49"/>
      <c r="P27" s="71"/>
      <c r="R27" s="140" t="s">
        <v>227</v>
      </c>
      <c r="S27" s="1"/>
      <c r="T27" s="12"/>
      <c r="U27" s="13"/>
      <c r="V27" s="14"/>
      <c r="W27" s="93">
        <f>T27*U27</f>
        <v>0</v>
      </c>
      <c r="X27" s="7"/>
      <c r="Y27" s="15"/>
      <c r="Z27" s="7"/>
      <c r="AA27" s="49"/>
      <c r="AB27" s="71"/>
      <c r="AD27" s="140" t="s">
        <v>227</v>
      </c>
      <c r="AE27" s="1"/>
      <c r="AF27" s="12"/>
      <c r="AG27" s="13"/>
      <c r="AH27" s="14"/>
      <c r="AI27" s="93">
        <f>AF27*AG27</f>
        <v>0</v>
      </c>
      <c r="AJ27" s="7"/>
      <c r="AK27" s="15"/>
      <c r="AL27" s="7"/>
      <c r="AM27" s="49"/>
      <c r="AN27" s="71"/>
      <c r="AO27"/>
      <c r="AP27" s="140" t="s">
        <v>227</v>
      </c>
      <c r="AQ27" s="1"/>
      <c r="AR27" s="12"/>
      <c r="AS27" s="13"/>
      <c r="AT27" s="14"/>
      <c r="AU27" s="93">
        <f>AR27*AS27</f>
        <v>0</v>
      </c>
      <c r="AV27" s="7"/>
      <c r="AW27" s="15"/>
      <c r="AX27" s="7"/>
      <c r="AY27" s="49"/>
      <c r="AZ27" s="71"/>
    </row>
    <row r="28" spans="3:52" s="2" customFormat="1" ht="12.75"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ht="12.75"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ht="12.75"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
        <v>65</v>
      </c>
      <c r="G34" s="79"/>
      <c r="H34" s="79"/>
      <c r="I34" s="79"/>
      <c r="J34" s="69"/>
      <c r="K34" s="79"/>
      <c r="L34" s="80"/>
      <c r="M34" s="79"/>
      <c r="N34" s="80"/>
      <c r="O34" s="81"/>
      <c r="P34" s="70"/>
      <c r="R34" s="76" t="s">
        <v>65</v>
      </c>
      <c r="S34" s="79"/>
      <c r="T34" s="79"/>
      <c r="U34" s="79"/>
      <c r="V34" s="69"/>
      <c r="W34" s="79"/>
      <c r="X34" s="80"/>
      <c r="Y34" s="79"/>
      <c r="Z34" s="80"/>
      <c r="AA34" s="81"/>
      <c r="AB34" s="70"/>
      <c r="AD34" s="76" t="s">
        <v>65</v>
      </c>
      <c r="AE34" s="79"/>
      <c r="AF34" s="79"/>
      <c r="AG34" s="79"/>
      <c r="AH34" s="69"/>
      <c r="AI34" s="79"/>
      <c r="AJ34" s="80"/>
      <c r="AK34" s="79"/>
      <c r="AL34" s="80"/>
      <c r="AM34" s="81"/>
      <c r="AN34" s="70"/>
      <c r="AO34"/>
      <c r="AP34" s="76" t="s">
        <v>65</v>
      </c>
      <c r="AQ34" s="79"/>
      <c r="AR34" s="79"/>
      <c r="AS34" s="79"/>
      <c r="AT34" s="69"/>
      <c r="AU34" s="79"/>
      <c r="AV34" s="80"/>
      <c r="AW34" s="79"/>
      <c r="AX34" s="80"/>
      <c r="AY34" s="81"/>
      <c r="AZ34" s="70"/>
    </row>
    <row r="35" spans="3:52" s="2" customFormat="1" ht="12.75"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ht="12.75" x14ac:dyDescent="0.2">
      <c r="C36" s="65" t="str">
        <f>'Begroting Totale Project'!C34</f>
        <v>Activiteit 2.1, inzet eigen uren</v>
      </c>
      <c r="D36" s="109">
        <f>K36+W36+AI36+AU36</f>
        <v>0</v>
      </c>
      <c r="F36" s="78" t="s">
        <v>66</v>
      </c>
      <c r="G36" s="1"/>
      <c r="H36" s="12"/>
      <c r="I36" s="13"/>
      <c r="J36" s="14"/>
      <c r="K36" s="93">
        <f>H36*I36</f>
        <v>0</v>
      </c>
      <c r="L36" s="7"/>
      <c r="M36" s="15"/>
      <c r="N36" s="7"/>
      <c r="O36" s="49"/>
      <c r="P36" s="71"/>
      <c r="R36" s="78" t="s">
        <v>66</v>
      </c>
      <c r="S36" s="1"/>
      <c r="T36" s="12"/>
      <c r="U36" s="13"/>
      <c r="V36" s="14"/>
      <c r="W36" s="93">
        <f>T36*U36</f>
        <v>0</v>
      </c>
      <c r="X36" s="7"/>
      <c r="Y36" s="15"/>
      <c r="Z36" s="7"/>
      <c r="AA36" s="49"/>
      <c r="AB36" s="71"/>
      <c r="AD36" s="78" t="s">
        <v>66</v>
      </c>
      <c r="AE36" s="1"/>
      <c r="AF36" s="12"/>
      <c r="AG36" s="13"/>
      <c r="AH36" s="14"/>
      <c r="AI36" s="93">
        <f>AF36*AG36</f>
        <v>0</v>
      </c>
      <c r="AJ36" s="7"/>
      <c r="AK36" s="15"/>
      <c r="AL36" s="7"/>
      <c r="AM36" s="49"/>
      <c r="AN36" s="71"/>
      <c r="AO36"/>
      <c r="AP36" s="78" t="s">
        <v>66</v>
      </c>
      <c r="AQ36" s="1"/>
      <c r="AR36" s="12"/>
      <c r="AS36" s="13"/>
      <c r="AT36" s="14"/>
      <c r="AU36" s="93">
        <f>AR36*AS36</f>
        <v>0</v>
      </c>
      <c r="AV36" s="7"/>
      <c r="AW36" s="15"/>
      <c r="AX36" s="7"/>
      <c r="AY36" s="49"/>
      <c r="AZ36" s="71"/>
    </row>
    <row r="37" spans="3:52" s="2" customFormat="1" ht="12.75" x14ac:dyDescent="0.2">
      <c r="C37" s="65" t="str">
        <f>'Begroting Totale Project'!C35</f>
        <v>Activiteit 2.2, inzet eigen uren</v>
      </c>
      <c r="D37" s="109">
        <f t="shared" ref="D37:D39" si="3">K37+W37+AI37+AU37</f>
        <v>0</v>
      </c>
      <c r="F37" s="78" t="s">
        <v>67</v>
      </c>
      <c r="G37" s="1"/>
      <c r="H37" s="12"/>
      <c r="I37" s="13"/>
      <c r="J37" s="14"/>
      <c r="K37" s="93">
        <f>H37*I37</f>
        <v>0</v>
      </c>
      <c r="L37" s="7"/>
      <c r="M37" s="15"/>
      <c r="N37" s="7"/>
      <c r="O37" s="49"/>
      <c r="P37" s="71"/>
      <c r="R37" s="78" t="s">
        <v>67</v>
      </c>
      <c r="S37" s="1"/>
      <c r="T37" s="12"/>
      <c r="U37" s="13"/>
      <c r="V37" s="14"/>
      <c r="W37" s="93">
        <f>T37*U37</f>
        <v>0</v>
      </c>
      <c r="X37" s="7"/>
      <c r="Y37" s="15"/>
      <c r="Z37" s="7"/>
      <c r="AA37" s="49"/>
      <c r="AB37" s="71"/>
      <c r="AD37" s="78" t="s">
        <v>67</v>
      </c>
      <c r="AE37" s="1"/>
      <c r="AF37" s="12"/>
      <c r="AG37" s="13"/>
      <c r="AH37" s="14"/>
      <c r="AI37" s="93">
        <f>AF37*AG37</f>
        <v>0</v>
      </c>
      <c r="AJ37" s="7"/>
      <c r="AK37" s="15"/>
      <c r="AL37" s="7"/>
      <c r="AM37" s="49"/>
      <c r="AN37" s="71"/>
      <c r="AO37"/>
      <c r="AP37" s="78" t="s">
        <v>67</v>
      </c>
      <c r="AQ37" s="1"/>
      <c r="AR37" s="12"/>
      <c r="AS37" s="13"/>
      <c r="AT37" s="14"/>
      <c r="AU37" s="93">
        <f>AR37*AS37</f>
        <v>0</v>
      </c>
      <c r="AV37" s="7"/>
      <c r="AW37" s="15"/>
      <c r="AX37" s="7"/>
      <c r="AY37" s="49"/>
      <c r="AZ37" s="71"/>
    </row>
    <row r="38" spans="3:52" s="2" customFormat="1" ht="12.75" x14ac:dyDescent="0.2">
      <c r="C38" s="65" t="str">
        <f>'Begroting Totale Project'!C36</f>
        <v>Activiteit 2.3, inzet eigen uren</v>
      </c>
      <c r="D38" s="109">
        <f t="shared" si="3"/>
        <v>0</v>
      </c>
      <c r="F38" s="78" t="s">
        <v>68</v>
      </c>
      <c r="G38" s="1"/>
      <c r="H38" s="12"/>
      <c r="I38" s="13"/>
      <c r="J38" s="14"/>
      <c r="K38" s="93">
        <f>H38*I38</f>
        <v>0</v>
      </c>
      <c r="L38" s="7"/>
      <c r="M38" s="15"/>
      <c r="N38" s="7"/>
      <c r="O38" s="49"/>
      <c r="P38" s="71"/>
      <c r="R38" s="78" t="s">
        <v>68</v>
      </c>
      <c r="S38" s="1"/>
      <c r="T38" s="12"/>
      <c r="U38" s="13"/>
      <c r="V38" s="14"/>
      <c r="W38" s="93">
        <f>T38*U38</f>
        <v>0</v>
      </c>
      <c r="X38" s="7"/>
      <c r="Y38" s="15"/>
      <c r="Z38" s="7"/>
      <c r="AA38" s="49"/>
      <c r="AB38" s="71"/>
      <c r="AD38" s="78" t="s">
        <v>68</v>
      </c>
      <c r="AE38" s="1"/>
      <c r="AF38" s="12"/>
      <c r="AG38" s="13"/>
      <c r="AH38" s="14"/>
      <c r="AI38" s="93">
        <f>AF38*AG38</f>
        <v>0</v>
      </c>
      <c r="AJ38" s="7"/>
      <c r="AK38" s="15"/>
      <c r="AL38" s="7"/>
      <c r="AM38" s="49"/>
      <c r="AN38" s="71"/>
      <c r="AO38"/>
      <c r="AP38" s="78" t="s">
        <v>68</v>
      </c>
      <c r="AQ38" s="1"/>
      <c r="AR38" s="12"/>
      <c r="AS38" s="13"/>
      <c r="AT38" s="14"/>
      <c r="AU38" s="93">
        <f>AR38*AS38</f>
        <v>0</v>
      </c>
      <c r="AV38" s="7"/>
      <c r="AW38" s="15"/>
      <c r="AX38" s="7"/>
      <c r="AY38" s="49"/>
      <c r="AZ38" s="71"/>
    </row>
    <row r="39" spans="3:52" s="2" customFormat="1" ht="12.75" x14ac:dyDescent="0.2">
      <c r="C39" s="65" t="str">
        <f>'Begroting Totale Project'!C37</f>
        <v>Activiteit 2.4, inzet eigen uren</v>
      </c>
      <c r="D39" s="109">
        <f t="shared" si="3"/>
        <v>0</v>
      </c>
      <c r="F39" s="78" t="s">
        <v>69</v>
      </c>
      <c r="G39" s="1"/>
      <c r="H39" s="12"/>
      <c r="I39" s="13"/>
      <c r="J39" s="14"/>
      <c r="K39" s="93">
        <f>H39*I39</f>
        <v>0</v>
      </c>
      <c r="L39" s="7"/>
      <c r="M39" s="15"/>
      <c r="N39" s="7"/>
      <c r="O39" s="49"/>
      <c r="P39" s="71"/>
      <c r="R39" s="78" t="s">
        <v>69</v>
      </c>
      <c r="S39" s="1"/>
      <c r="T39" s="12"/>
      <c r="U39" s="13"/>
      <c r="V39" s="14"/>
      <c r="W39" s="93">
        <f>T39*U39</f>
        <v>0</v>
      </c>
      <c r="X39" s="7"/>
      <c r="Y39" s="15"/>
      <c r="Z39" s="7"/>
      <c r="AA39" s="49"/>
      <c r="AB39" s="71"/>
      <c r="AD39" s="78" t="s">
        <v>69</v>
      </c>
      <c r="AE39" s="1"/>
      <c r="AF39" s="12"/>
      <c r="AG39" s="13"/>
      <c r="AH39" s="14"/>
      <c r="AI39" s="93">
        <f>AF39*AG39</f>
        <v>0</v>
      </c>
      <c r="AJ39" s="7"/>
      <c r="AK39" s="15"/>
      <c r="AL39" s="7"/>
      <c r="AM39" s="49"/>
      <c r="AN39" s="71"/>
      <c r="AO39"/>
      <c r="AP39" s="78" t="s">
        <v>69</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ht="12.75"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ht="12.75"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ht="12.75" x14ac:dyDescent="0.2">
      <c r="C43" s="65" t="str">
        <f>'Begroting Totale Project'!C41</f>
        <v>Activiteit 2.1, inhuur</v>
      </c>
      <c r="D43" s="109">
        <f>K43+W43+AI43+AU43</f>
        <v>0</v>
      </c>
      <c r="F43" s="119" t="s">
        <v>146</v>
      </c>
      <c r="G43" s="1"/>
      <c r="H43" s="12"/>
      <c r="I43" s="13"/>
      <c r="J43" s="14"/>
      <c r="K43" s="93">
        <f>H43*I43</f>
        <v>0</v>
      </c>
      <c r="L43" s="7"/>
      <c r="M43" s="15"/>
      <c r="N43" s="7"/>
      <c r="O43" s="49"/>
      <c r="P43" s="71"/>
      <c r="R43" s="119" t="s">
        <v>146</v>
      </c>
      <c r="S43" s="1"/>
      <c r="T43" s="12"/>
      <c r="U43" s="13"/>
      <c r="V43" s="14"/>
      <c r="W43" s="93">
        <f>T43*U43</f>
        <v>0</v>
      </c>
      <c r="X43" s="7"/>
      <c r="Y43" s="15"/>
      <c r="Z43" s="7"/>
      <c r="AA43" s="49"/>
      <c r="AB43" s="71"/>
      <c r="AD43" s="119" t="s">
        <v>146</v>
      </c>
      <c r="AE43" s="1"/>
      <c r="AF43" s="12"/>
      <c r="AG43" s="13"/>
      <c r="AH43" s="14"/>
      <c r="AI43" s="93">
        <f>AF43*AG43</f>
        <v>0</v>
      </c>
      <c r="AJ43" s="7"/>
      <c r="AK43" s="15"/>
      <c r="AL43" s="7"/>
      <c r="AM43" s="49"/>
      <c r="AN43" s="71"/>
      <c r="AO43"/>
      <c r="AP43" s="119" t="s">
        <v>146</v>
      </c>
      <c r="AQ43" s="1"/>
      <c r="AR43" s="12"/>
      <c r="AS43" s="13"/>
      <c r="AT43" s="14"/>
      <c r="AU43" s="93">
        <f>AR43*AS43</f>
        <v>0</v>
      </c>
      <c r="AV43" s="7"/>
      <c r="AW43" s="15"/>
      <c r="AX43" s="7"/>
      <c r="AY43" s="49"/>
      <c r="AZ43" s="71"/>
    </row>
    <row r="44" spans="3:52" s="2" customFormat="1" ht="12.75" x14ac:dyDescent="0.2">
      <c r="C44" s="65" t="str">
        <f>'Begroting Totale Project'!C42</f>
        <v>Activiteit 2.2, inhuur</v>
      </c>
      <c r="D44" s="109">
        <f t="shared" ref="D44:D46" si="4">K44+W44+AI44+AU44</f>
        <v>0</v>
      </c>
      <c r="F44" s="119" t="s">
        <v>181</v>
      </c>
      <c r="G44" s="1"/>
      <c r="H44" s="12"/>
      <c r="I44" s="13"/>
      <c r="J44" s="14"/>
      <c r="K44" s="93">
        <f>H44*I44</f>
        <v>0</v>
      </c>
      <c r="L44" s="7"/>
      <c r="M44" s="15"/>
      <c r="N44" s="7"/>
      <c r="O44" s="49"/>
      <c r="P44" s="71"/>
      <c r="R44" s="119" t="s">
        <v>181</v>
      </c>
      <c r="S44" s="1"/>
      <c r="T44" s="12"/>
      <c r="U44" s="13"/>
      <c r="V44" s="14"/>
      <c r="W44" s="93">
        <f>T44*U44</f>
        <v>0</v>
      </c>
      <c r="X44" s="7"/>
      <c r="Y44" s="15"/>
      <c r="Z44" s="7"/>
      <c r="AA44" s="49"/>
      <c r="AB44" s="71"/>
      <c r="AD44" s="119" t="s">
        <v>181</v>
      </c>
      <c r="AE44" s="1"/>
      <c r="AF44" s="12"/>
      <c r="AG44" s="13"/>
      <c r="AH44" s="14"/>
      <c r="AI44" s="93">
        <f>AF44*AG44</f>
        <v>0</v>
      </c>
      <c r="AJ44" s="7"/>
      <c r="AK44" s="15"/>
      <c r="AL44" s="7"/>
      <c r="AM44" s="49"/>
      <c r="AN44" s="71"/>
      <c r="AO44"/>
      <c r="AP44" s="119" t="s">
        <v>181</v>
      </c>
      <c r="AQ44" s="1"/>
      <c r="AR44" s="12"/>
      <c r="AS44" s="13"/>
      <c r="AT44" s="14"/>
      <c r="AU44" s="93">
        <f>AR44*AS44</f>
        <v>0</v>
      </c>
      <c r="AV44" s="7"/>
      <c r="AW44" s="15"/>
      <c r="AX44" s="7"/>
      <c r="AY44" s="49"/>
      <c r="AZ44" s="71"/>
    </row>
    <row r="45" spans="3:52" s="2" customFormat="1" ht="12.75" x14ac:dyDescent="0.2">
      <c r="C45" s="65" t="str">
        <f>'Begroting Totale Project'!C43</f>
        <v>Activiteit 2.3, inhuur</v>
      </c>
      <c r="D45" s="109">
        <f t="shared" si="4"/>
        <v>0</v>
      </c>
      <c r="F45" s="119" t="s">
        <v>147</v>
      </c>
      <c r="G45" s="1"/>
      <c r="H45" s="12"/>
      <c r="I45" s="13"/>
      <c r="J45" s="14"/>
      <c r="K45" s="93">
        <f>H45*I45</f>
        <v>0</v>
      </c>
      <c r="L45" s="7"/>
      <c r="M45" s="15"/>
      <c r="N45" s="7"/>
      <c r="O45" s="49"/>
      <c r="P45" s="71"/>
      <c r="R45" s="119" t="s">
        <v>147</v>
      </c>
      <c r="S45" s="1"/>
      <c r="T45" s="12"/>
      <c r="U45" s="13"/>
      <c r="V45" s="14"/>
      <c r="W45" s="93">
        <f>T45*U45</f>
        <v>0</v>
      </c>
      <c r="X45" s="7"/>
      <c r="Y45" s="15"/>
      <c r="Z45" s="7"/>
      <c r="AA45" s="49"/>
      <c r="AB45" s="71"/>
      <c r="AD45" s="119" t="s">
        <v>147</v>
      </c>
      <c r="AE45" s="1"/>
      <c r="AF45" s="12"/>
      <c r="AG45" s="13"/>
      <c r="AH45" s="14"/>
      <c r="AI45" s="93">
        <f>AF45*AG45</f>
        <v>0</v>
      </c>
      <c r="AJ45" s="7"/>
      <c r="AK45" s="15"/>
      <c r="AL45" s="7"/>
      <c r="AM45" s="49"/>
      <c r="AN45" s="71"/>
      <c r="AO45"/>
      <c r="AP45" s="119" t="s">
        <v>147</v>
      </c>
      <c r="AQ45" s="1"/>
      <c r="AR45" s="12"/>
      <c r="AS45" s="13"/>
      <c r="AT45" s="14"/>
      <c r="AU45" s="93">
        <f>AR45*AS45</f>
        <v>0</v>
      </c>
      <c r="AV45" s="7"/>
      <c r="AW45" s="15"/>
      <c r="AX45" s="7"/>
      <c r="AY45" s="49"/>
      <c r="AZ45" s="71"/>
    </row>
    <row r="46" spans="3:52" s="2" customFormat="1" ht="12.75" x14ac:dyDescent="0.2">
      <c r="C46" s="65" t="str">
        <f>'Begroting Totale Project'!C44</f>
        <v>Activiteit 2.4, inhuur</v>
      </c>
      <c r="D46" s="109">
        <f t="shared" si="4"/>
        <v>0</v>
      </c>
      <c r="F46" s="119" t="s">
        <v>182</v>
      </c>
      <c r="G46" s="1"/>
      <c r="H46" s="12"/>
      <c r="I46" s="13"/>
      <c r="J46" s="14"/>
      <c r="K46" s="93">
        <f>H46*I46</f>
        <v>0</v>
      </c>
      <c r="L46" s="7"/>
      <c r="M46" s="15"/>
      <c r="N46" s="7"/>
      <c r="O46" s="49"/>
      <c r="P46" s="71"/>
      <c r="R46" s="119" t="s">
        <v>182</v>
      </c>
      <c r="S46" s="1"/>
      <c r="T46" s="12"/>
      <c r="U46" s="13"/>
      <c r="V46" s="14"/>
      <c r="W46" s="93">
        <f>T46*U46</f>
        <v>0</v>
      </c>
      <c r="X46" s="7"/>
      <c r="Y46" s="15"/>
      <c r="Z46" s="7"/>
      <c r="AA46" s="49"/>
      <c r="AB46" s="71"/>
      <c r="AD46" s="119" t="s">
        <v>182</v>
      </c>
      <c r="AE46" s="1"/>
      <c r="AF46" s="12"/>
      <c r="AG46" s="13"/>
      <c r="AH46" s="14"/>
      <c r="AI46" s="93">
        <f>AF46*AG46</f>
        <v>0</v>
      </c>
      <c r="AJ46" s="7"/>
      <c r="AK46" s="15"/>
      <c r="AL46" s="7"/>
      <c r="AM46" s="49"/>
      <c r="AN46" s="71"/>
      <c r="AO46"/>
      <c r="AP46" s="119" t="s">
        <v>182</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ht="12.75"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ht="12.75"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ht="12.75" x14ac:dyDescent="0.2">
      <c r="C50" s="65" t="str">
        <f>'Begroting Totale Project'!C48</f>
        <v>Activiteit 2.1, kosten</v>
      </c>
      <c r="D50" s="109">
        <f>K50+W50+AI50+AU50</f>
        <v>0</v>
      </c>
      <c r="F50" s="140" t="s">
        <v>190</v>
      </c>
      <c r="G50" s="1"/>
      <c r="H50" s="12"/>
      <c r="I50" s="13"/>
      <c r="J50" s="14"/>
      <c r="K50" s="93">
        <f>H50*I50</f>
        <v>0</v>
      </c>
      <c r="L50" s="7"/>
      <c r="M50" s="15"/>
      <c r="N50" s="7"/>
      <c r="O50" s="49"/>
      <c r="P50" s="71"/>
      <c r="R50" s="140" t="s">
        <v>190</v>
      </c>
      <c r="S50" s="1"/>
      <c r="T50" s="12"/>
      <c r="U50" s="13"/>
      <c r="V50" s="14"/>
      <c r="W50" s="93">
        <f>T50*U50</f>
        <v>0</v>
      </c>
      <c r="X50" s="7"/>
      <c r="Y50" s="15"/>
      <c r="Z50" s="7"/>
      <c r="AA50" s="49"/>
      <c r="AB50" s="71"/>
      <c r="AD50" s="140" t="s">
        <v>190</v>
      </c>
      <c r="AE50" s="1"/>
      <c r="AF50" s="12"/>
      <c r="AG50" s="13"/>
      <c r="AH50" s="14"/>
      <c r="AI50" s="93">
        <f>AF50*AG50</f>
        <v>0</v>
      </c>
      <c r="AJ50" s="7"/>
      <c r="AK50" s="15"/>
      <c r="AL50" s="7"/>
      <c r="AM50" s="49"/>
      <c r="AN50" s="71"/>
      <c r="AO50"/>
      <c r="AP50" s="140" t="s">
        <v>190</v>
      </c>
      <c r="AQ50" s="1"/>
      <c r="AR50" s="12"/>
      <c r="AS50" s="13"/>
      <c r="AT50" s="14"/>
      <c r="AU50" s="93">
        <f>AR50*AS50</f>
        <v>0</v>
      </c>
      <c r="AV50" s="7"/>
      <c r="AW50" s="15"/>
      <c r="AX50" s="7"/>
      <c r="AY50" s="49"/>
      <c r="AZ50" s="71"/>
    </row>
    <row r="51" spans="3:52" s="2" customFormat="1" ht="12.75" x14ac:dyDescent="0.2">
      <c r="C51" s="65" t="str">
        <f>'Begroting Totale Project'!C49</f>
        <v>Activiteit 2.2, kosten</v>
      </c>
      <c r="D51" s="109">
        <f t="shared" ref="D51:D53" si="5">K51+W51+AI51+AU51</f>
        <v>0</v>
      </c>
      <c r="F51" s="140" t="s">
        <v>191</v>
      </c>
      <c r="G51" s="1"/>
      <c r="H51" s="12"/>
      <c r="I51" s="13"/>
      <c r="J51" s="14"/>
      <c r="K51" s="93">
        <f>H51*I51</f>
        <v>0</v>
      </c>
      <c r="L51" s="7"/>
      <c r="M51" s="15"/>
      <c r="N51" s="7"/>
      <c r="O51" s="49"/>
      <c r="P51" s="71"/>
      <c r="R51" s="140" t="s">
        <v>191</v>
      </c>
      <c r="S51" s="1"/>
      <c r="T51" s="12"/>
      <c r="U51" s="13"/>
      <c r="V51" s="14"/>
      <c r="W51" s="93">
        <f>T51*U51</f>
        <v>0</v>
      </c>
      <c r="X51" s="7"/>
      <c r="Y51" s="15"/>
      <c r="Z51" s="7"/>
      <c r="AA51" s="49"/>
      <c r="AB51" s="71"/>
      <c r="AD51" s="140" t="s">
        <v>191</v>
      </c>
      <c r="AE51" s="1"/>
      <c r="AF51" s="12"/>
      <c r="AG51" s="13"/>
      <c r="AH51" s="14"/>
      <c r="AI51" s="93">
        <f>AF51*AG51</f>
        <v>0</v>
      </c>
      <c r="AJ51" s="7"/>
      <c r="AK51" s="15"/>
      <c r="AL51" s="7"/>
      <c r="AM51" s="49"/>
      <c r="AN51" s="71"/>
      <c r="AO51"/>
      <c r="AP51" s="140" t="s">
        <v>191</v>
      </c>
      <c r="AQ51" s="1"/>
      <c r="AR51" s="12"/>
      <c r="AS51" s="13"/>
      <c r="AT51" s="14"/>
      <c r="AU51" s="93">
        <f>AR51*AS51</f>
        <v>0</v>
      </c>
      <c r="AV51" s="7"/>
      <c r="AW51" s="15"/>
      <c r="AX51" s="7"/>
      <c r="AY51" s="49"/>
      <c r="AZ51" s="71"/>
    </row>
    <row r="52" spans="3:52" s="2" customFormat="1" ht="12.75" x14ac:dyDescent="0.2">
      <c r="C52" s="65" t="str">
        <f>'Begroting Totale Project'!C50</f>
        <v>Activiteit 2.3, kosten</v>
      </c>
      <c r="D52" s="109">
        <f t="shared" si="5"/>
        <v>0</v>
      </c>
      <c r="F52" s="140" t="s">
        <v>228</v>
      </c>
      <c r="G52" s="1"/>
      <c r="H52" s="12"/>
      <c r="I52" s="13"/>
      <c r="J52" s="14"/>
      <c r="K52" s="93">
        <f>H52*I52</f>
        <v>0</v>
      </c>
      <c r="L52" s="7"/>
      <c r="M52" s="15"/>
      <c r="N52" s="7"/>
      <c r="O52" s="49"/>
      <c r="P52" s="71"/>
      <c r="R52" s="140" t="s">
        <v>228</v>
      </c>
      <c r="S52" s="1"/>
      <c r="T52" s="12"/>
      <c r="U52" s="13"/>
      <c r="V52" s="14"/>
      <c r="W52" s="93">
        <f>T52*U52</f>
        <v>0</v>
      </c>
      <c r="X52" s="7"/>
      <c r="Y52" s="15"/>
      <c r="Z52" s="7"/>
      <c r="AA52" s="49"/>
      <c r="AB52" s="71"/>
      <c r="AD52" s="140" t="s">
        <v>228</v>
      </c>
      <c r="AE52" s="1"/>
      <c r="AF52" s="12"/>
      <c r="AG52" s="13"/>
      <c r="AH52" s="14"/>
      <c r="AI52" s="93">
        <f>AF52*AG52</f>
        <v>0</v>
      </c>
      <c r="AJ52" s="7"/>
      <c r="AK52" s="15"/>
      <c r="AL52" s="7"/>
      <c r="AM52" s="49"/>
      <c r="AN52" s="71"/>
      <c r="AO52"/>
      <c r="AP52" s="140" t="s">
        <v>228</v>
      </c>
      <c r="AQ52" s="1"/>
      <c r="AR52" s="12"/>
      <c r="AS52" s="13"/>
      <c r="AT52" s="14"/>
      <c r="AU52" s="93">
        <f>AR52*AS52</f>
        <v>0</v>
      </c>
      <c r="AV52" s="7"/>
      <c r="AW52" s="15"/>
      <c r="AX52" s="7"/>
      <c r="AY52" s="49"/>
      <c r="AZ52" s="71"/>
    </row>
    <row r="53" spans="3:52" s="2" customFormat="1" ht="12.75" x14ac:dyDescent="0.2">
      <c r="C53" s="65" t="str">
        <f>'Begroting Totale Project'!C51</f>
        <v>Activiteit 2.4, kosten</v>
      </c>
      <c r="D53" s="109">
        <f t="shared" si="5"/>
        <v>0</v>
      </c>
      <c r="F53" s="140" t="s">
        <v>229</v>
      </c>
      <c r="G53" s="1"/>
      <c r="H53" s="12"/>
      <c r="I53" s="13"/>
      <c r="J53" s="14"/>
      <c r="K53" s="93">
        <f>H53*I53</f>
        <v>0</v>
      </c>
      <c r="L53" s="7"/>
      <c r="M53" s="15"/>
      <c r="N53" s="7"/>
      <c r="O53" s="49"/>
      <c r="P53" s="71"/>
      <c r="R53" s="140" t="s">
        <v>229</v>
      </c>
      <c r="S53" s="1"/>
      <c r="T53" s="12"/>
      <c r="U53" s="13"/>
      <c r="V53" s="14"/>
      <c r="W53" s="93">
        <f>T53*U53</f>
        <v>0</v>
      </c>
      <c r="X53" s="7"/>
      <c r="Y53" s="15"/>
      <c r="Z53" s="7"/>
      <c r="AA53" s="49"/>
      <c r="AB53" s="71"/>
      <c r="AD53" s="140" t="s">
        <v>229</v>
      </c>
      <c r="AE53" s="1"/>
      <c r="AF53" s="12"/>
      <c r="AG53" s="13"/>
      <c r="AH53" s="14"/>
      <c r="AI53" s="93">
        <f>AF53*AG53</f>
        <v>0</v>
      </c>
      <c r="AJ53" s="7"/>
      <c r="AK53" s="15"/>
      <c r="AL53" s="7"/>
      <c r="AM53" s="49"/>
      <c r="AN53" s="71"/>
      <c r="AO53"/>
      <c r="AP53" s="140" t="s">
        <v>229</v>
      </c>
      <c r="AQ53" s="1"/>
      <c r="AR53" s="12"/>
      <c r="AS53" s="13"/>
      <c r="AT53" s="14"/>
      <c r="AU53" s="93">
        <f>AR53*AS53</f>
        <v>0</v>
      </c>
      <c r="AV53" s="7"/>
      <c r="AW53" s="15"/>
      <c r="AX53" s="7"/>
      <c r="AY53" s="49"/>
      <c r="AZ53" s="71"/>
    </row>
    <row r="54" spans="3:52" s="2" customFormat="1" ht="12.75"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ht="12.75"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ht="12.75"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
        <v>70</v>
      </c>
      <c r="G60" s="79"/>
      <c r="H60" s="79"/>
      <c r="I60" s="79"/>
      <c r="J60" s="69"/>
      <c r="K60" s="79"/>
      <c r="L60" s="80"/>
      <c r="M60" s="79"/>
      <c r="N60" s="80"/>
      <c r="O60" s="81"/>
      <c r="P60" s="70"/>
      <c r="R60" s="76" t="s">
        <v>70</v>
      </c>
      <c r="S60" s="79"/>
      <c r="T60" s="79"/>
      <c r="U60" s="79"/>
      <c r="V60" s="69"/>
      <c r="W60" s="79"/>
      <c r="X60" s="80"/>
      <c r="Y60" s="79"/>
      <c r="Z60" s="80"/>
      <c r="AA60" s="81"/>
      <c r="AB60" s="70"/>
      <c r="AD60" s="76" t="s">
        <v>70</v>
      </c>
      <c r="AE60" s="79"/>
      <c r="AF60" s="79"/>
      <c r="AG60" s="79"/>
      <c r="AH60" s="69"/>
      <c r="AI60" s="79"/>
      <c r="AJ60" s="80"/>
      <c r="AK60" s="79"/>
      <c r="AL60" s="80"/>
      <c r="AM60" s="81"/>
      <c r="AN60" s="70"/>
      <c r="AO60"/>
      <c r="AP60" s="76" t="s">
        <v>70</v>
      </c>
      <c r="AQ60" s="79"/>
      <c r="AR60" s="79"/>
      <c r="AS60" s="79"/>
      <c r="AT60" s="69"/>
      <c r="AU60" s="79"/>
      <c r="AV60" s="80"/>
      <c r="AW60" s="79"/>
      <c r="AX60" s="80"/>
      <c r="AY60" s="81"/>
      <c r="AZ60" s="70"/>
    </row>
    <row r="61" spans="3:52" s="2" customFormat="1" ht="12.75"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ht="12.75" x14ac:dyDescent="0.2">
      <c r="C62" s="65" t="str">
        <f>'Begroting Totale Project'!C60</f>
        <v>Activiteit 3.1, inzet eigen uren</v>
      </c>
      <c r="D62" s="109">
        <f>K62+W62+AI62+AU62</f>
        <v>0</v>
      </c>
      <c r="F62" s="78" t="s">
        <v>71</v>
      </c>
      <c r="G62" s="1"/>
      <c r="H62" s="12"/>
      <c r="I62" s="13"/>
      <c r="J62" s="14"/>
      <c r="K62" s="93">
        <f>H62*I62</f>
        <v>0</v>
      </c>
      <c r="L62" s="7"/>
      <c r="M62" s="15"/>
      <c r="N62" s="7"/>
      <c r="O62" s="49"/>
      <c r="P62" s="71"/>
      <c r="R62" s="78" t="s">
        <v>71</v>
      </c>
      <c r="S62" s="1"/>
      <c r="T62" s="12"/>
      <c r="U62" s="13"/>
      <c r="V62" s="14"/>
      <c r="W62" s="93">
        <f>T62*U62</f>
        <v>0</v>
      </c>
      <c r="X62" s="7"/>
      <c r="Y62" s="15"/>
      <c r="Z62" s="7"/>
      <c r="AA62" s="49"/>
      <c r="AB62" s="71"/>
      <c r="AD62" s="78" t="s">
        <v>71</v>
      </c>
      <c r="AE62" s="1"/>
      <c r="AF62" s="12"/>
      <c r="AG62" s="13"/>
      <c r="AH62" s="14"/>
      <c r="AI62" s="93">
        <f>AF62*AG62</f>
        <v>0</v>
      </c>
      <c r="AJ62" s="7"/>
      <c r="AK62" s="15"/>
      <c r="AL62" s="7"/>
      <c r="AM62" s="49"/>
      <c r="AN62" s="71"/>
      <c r="AO62"/>
      <c r="AP62" s="78" t="s">
        <v>71</v>
      </c>
      <c r="AQ62" s="1"/>
      <c r="AR62" s="12"/>
      <c r="AS62" s="13"/>
      <c r="AT62" s="14"/>
      <c r="AU62" s="93">
        <f>AR62*AS62</f>
        <v>0</v>
      </c>
      <c r="AV62" s="7"/>
      <c r="AW62" s="15"/>
      <c r="AX62" s="7"/>
      <c r="AY62" s="49"/>
      <c r="AZ62" s="71"/>
    </row>
    <row r="63" spans="3:52" s="2" customFormat="1" ht="12.75" x14ac:dyDescent="0.2">
      <c r="C63" s="65" t="str">
        <f>'Begroting Totale Project'!C61</f>
        <v>Activiteit 3.2, inzet eigen uren</v>
      </c>
      <c r="D63" s="109">
        <f t="shared" ref="D63:D65" si="6">K63+W63+AI63+AU63</f>
        <v>0</v>
      </c>
      <c r="F63" s="78" t="s">
        <v>72</v>
      </c>
      <c r="G63" s="1"/>
      <c r="H63" s="12"/>
      <c r="I63" s="13"/>
      <c r="J63" s="14"/>
      <c r="K63" s="93">
        <f>H63*I63</f>
        <v>0</v>
      </c>
      <c r="L63" s="7"/>
      <c r="M63" s="15"/>
      <c r="N63" s="7"/>
      <c r="O63" s="49"/>
      <c r="P63" s="71"/>
      <c r="R63" s="78" t="s">
        <v>72</v>
      </c>
      <c r="S63" s="1"/>
      <c r="T63" s="12"/>
      <c r="U63" s="13"/>
      <c r="V63" s="14"/>
      <c r="W63" s="93">
        <f>T63*U63</f>
        <v>0</v>
      </c>
      <c r="X63" s="7"/>
      <c r="Y63" s="15"/>
      <c r="Z63" s="7"/>
      <c r="AA63" s="49"/>
      <c r="AB63" s="71"/>
      <c r="AD63" s="78" t="s">
        <v>72</v>
      </c>
      <c r="AE63" s="1"/>
      <c r="AF63" s="12"/>
      <c r="AG63" s="13"/>
      <c r="AH63" s="14"/>
      <c r="AI63" s="93">
        <f>AF63*AG63</f>
        <v>0</v>
      </c>
      <c r="AJ63" s="7"/>
      <c r="AK63" s="15"/>
      <c r="AL63" s="7"/>
      <c r="AM63" s="49"/>
      <c r="AN63" s="71"/>
      <c r="AO63"/>
      <c r="AP63" s="78" t="s">
        <v>72</v>
      </c>
      <c r="AQ63" s="1"/>
      <c r="AR63" s="12"/>
      <c r="AS63" s="13"/>
      <c r="AT63" s="14"/>
      <c r="AU63" s="93">
        <f>AR63*AS63</f>
        <v>0</v>
      </c>
      <c r="AV63" s="7"/>
      <c r="AW63" s="15"/>
      <c r="AX63" s="7"/>
      <c r="AY63" s="49"/>
      <c r="AZ63" s="71"/>
    </row>
    <row r="64" spans="3:52" s="2" customFormat="1" ht="12.75" x14ac:dyDescent="0.2">
      <c r="C64" s="65" t="str">
        <f>'Begroting Totale Project'!C62</f>
        <v>Activiteit 3.3, inzet eigen uren</v>
      </c>
      <c r="D64" s="109">
        <f t="shared" si="6"/>
        <v>0</v>
      </c>
      <c r="F64" s="78" t="s">
        <v>73</v>
      </c>
      <c r="G64" s="1"/>
      <c r="H64" s="12"/>
      <c r="I64" s="13"/>
      <c r="J64" s="14"/>
      <c r="K64" s="93">
        <f>H64*I64</f>
        <v>0</v>
      </c>
      <c r="L64" s="7"/>
      <c r="M64" s="15"/>
      <c r="N64" s="7"/>
      <c r="O64" s="49"/>
      <c r="P64" s="71"/>
      <c r="R64" s="78" t="s">
        <v>73</v>
      </c>
      <c r="S64" s="1"/>
      <c r="T64" s="12"/>
      <c r="U64" s="13"/>
      <c r="V64" s="14"/>
      <c r="W64" s="93">
        <f>T64*U64</f>
        <v>0</v>
      </c>
      <c r="X64" s="7"/>
      <c r="Y64" s="15"/>
      <c r="Z64" s="7"/>
      <c r="AA64" s="49"/>
      <c r="AB64" s="71"/>
      <c r="AD64" s="78" t="s">
        <v>73</v>
      </c>
      <c r="AE64" s="1"/>
      <c r="AF64" s="12"/>
      <c r="AG64" s="13"/>
      <c r="AH64" s="14"/>
      <c r="AI64" s="93">
        <f>AF64*AG64</f>
        <v>0</v>
      </c>
      <c r="AJ64" s="7"/>
      <c r="AK64" s="15"/>
      <c r="AL64" s="7"/>
      <c r="AM64" s="49"/>
      <c r="AN64" s="71"/>
      <c r="AO64"/>
      <c r="AP64" s="78" t="s">
        <v>73</v>
      </c>
      <c r="AQ64" s="1"/>
      <c r="AR64" s="12"/>
      <c r="AS64" s="13"/>
      <c r="AT64" s="14"/>
      <c r="AU64" s="93">
        <f>AR64*AS64</f>
        <v>0</v>
      </c>
      <c r="AV64" s="7"/>
      <c r="AW64" s="15"/>
      <c r="AX64" s="7"/>
      <c r="AY64" s="49"/>
      <c r="AZ64" s="71"/>
    </row>
    <row r="65" spans="3:52" s="2" customFormat="1" ht="12.75" x14ac:dyDescent="0.2">
      <c r="C65" s="65" t="str">
        <f>'Begroting Totale Project'!C63</f>
        <v>Activiteit 3.4, inzet eigen uren</v>
      </c>
      <c r="D65" s="109">
        <f t="shared" si="6"/>
        <v>0</v>
      </c>
      <c r="F65" s="78" t="s">
        <v>74</v>
      </c>
      <c r="G65" s="1"/>
      <c r="H65" s="12"/>
      <c r="I65" s="13"/>
      <c r="J65" s="14"/>
      <c r="K65" s="93">
        <f>H65*I65</f>
        <v>0</v>
      </c>
      <c r="L65" s="7"/>
      <c r="M65" s="15"/>
      <c r="N65" s="7"/>
      <c r="O65" s="49"/>
      <c r="P65" s="71"/>
      <c r="R65" s="78" t="s">
        <v>74</v>
      </c>
      <c r="S65" s="1"/>
      <c r="T65" s="12"/>
      <c r="U65" s="13"/>
      <c r="V65" s="14"/>
      <c r="W65" s="93">
        <f>T65*U65</f>
        <v>0</v>
      </c>
      <c r="X65" s="7"/>
      <c r="Y65" s="15"/>
      <c r="Z65" s="7"/>
      <c r="AA65" s="49"/>
      <c r="AB65" s="71"/>
      <c r="AD65" s="78" t="s">
        <v>74</v>
      </c>
      <c r="AE65" s="1"/>
      <c r="AF65" s="12"/>
      <c r="AG65" s="13"/>
      <c r="AH65" s="14"/>
      <c r="AI65" s="93">
        <f>AF65*AG65</f>
        <v>0</v>
      </c>
      <c r="AJ65" s="7"/>
      <c r="AK65" s="15"/>
      <c r="AL65" s="7"/>
      <c r="AM65" s="49"/>
      <c r="AN65" s="71"/>
      <c r="AO65"/>
      <c r="AP65" s="78" t="s">
        <v>74</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ht="12.75"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ht="12.75"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ht="12.75" x14ac:dyDescent="0.2">
      <c r="C69" s="65" t="str">
        <f>'Begroting Totale Project'!C67</f>
        <v>Activiteit 3.1, inhuur</v>
      </c>
      <c r="D69" s="109">
        <f>K69+W69+AI69+AU69</f>
        <v>0</v>
      </c>
      <c r="F69" s="78" t="s">
        <v>148</v>
      </c>
      <c r="G69" s="1"/>
      <c r="H69" s="12"/>
      <c r="I69" s="13"/>
      <c r="J69" s="14"/>
      <c r="K69" s="93">
        <f>H69*I69</f>
        <v>0</v>
      </c>
      <c r="L69" s="7"/>
      <c r="M69" s="15"/>
      <c r="N69" s="7"/>
      <c r="O69" s="49"/>
      <c r="P69" s="71"/>
      <c r="R69" s="78" t="s">
        <v>148</v>
      </c>
      <c r="S69" s="1"/>
      <c r="T69" s="12"/>
      <c r="U69" s="13"/>
      <c r="V69" s="14"/>
      <c r="W69" s="93">
        <f>T69*U69</f>
        <v>0</v>
      </c>
      <c r="X69" s="7"/>
      <c r="Y69" s="15"/>
      <c r="Z69" s="7"/>
      <c r="AA69" s="49"/>
      <c r="AB69" s="71"/>
      <c r="AD69" s="78" t="s">
        <v>148</v>
      </c>
      <c r="AE69" s="1"/>
      <c r="AF69" s="12"/>
      <c r="AG69" s="13"/>
      <c r="AH69" s="14"/>
      <c r="AI69" s="93">
        <f>AF69*AG69</f>
        <v>0</v>
      </c>
      <c r="AJ69" s="7"/>
      <c r="AK69" s="15"/>
      <c r="AL69" s="7"/>
      <c r="AM69" s="49"/>
      <c r="AN69" s="71"/>
      <c r="AO69"/>
      <c r="AP69" s="78" t="s">
        <v>148</v>
      </c>
      <c r="AQ69" s="1"/>
      <c r="AR69" s="12"/>
      <c r="AS69" s="13"/>
      <c r="AT69" s="14"/>
      <c r="AU69" s="93">
        <f>AR69*AS69</f>
        <v>0</v>
      </c>
      <c r="AV69" s="7"/>
      <c r="AW69" s="15"/>
      <c r="AX69" s="7"/>
      <c r="AY69" s="49"/>
      <c r="AZ69" s="71"/>
    </row>
    <row r="70" spans="3:52" s="2" customFormat="1" ht="12.75" x14ac:dyDescent="0.2">
      <c r="C70" s="65" t="str">
        <f>'Begroting Totale Project'!C68</f>
        <v>Activiteit 3.2, inhuur</v>
      </c>
      <c r="D70" s="109">
        <f t="shared" ref="D70:D72" si="7">K70+W70+AI70+AU70</f>
        <v>0</v>
      </c>
      <c r="F70" s="78" t="s">
        <v>149</v>
      </c>
      <c r="G70" s="1"/>
      <c r="H70" s="12"/>
      <c r="I70" s="13"/>
      <c r="J70" s="14"/>
      <c r="K70" s="93">
        <f>H70*I70</f>
        <v>0</v>
      </c>
      <c r="L70" s="7"/>
      <c r="M70" s="15"/>
      <c r="N70" s="7"/>
      <c r="O70" s="49"/>
      <c r="P70" s="71"/>
      <c r="R70" s="78" t="s">
        <v>149</v>
      </c>
      <c r="S70" s="1"/>
      <c r="T70" s="12"/>
      <c r="U70" s="13"/>
      <c r="V70" s="14"/>
      <c r="W70" s="93">
        <f>T70*U70</f>
        <v>0</v>
      </c>
      <c r="X70" s="7"/>
      <c r="Y70" s="15"/>
      <c r="Z70" s="7"/>
      <c r="AA70" s="49"/>
      <c r="AB70" s="71"/>
      <c r="AD70" s="78" t="s">
        <v>149</v>
      </c>
      <c r="AE70" s="1"/>
      <c r="AF70" s="12"/>
      <c r="AG70" s="13"/>
      <c r="AH70" s="14"/>
      <c r="AI70" s="93">
        <f>AF70*AG70</f>
        <v>0</v>
      </c>
      <c r="AJ70" s="7"/>
      <c r="AK70" s="15"/>
      <c r="AL70" s="7"/>
      <c r="AM70" s="49"/>
      <c r="AN70" s="71"/>
      <c r="AO70"/>
      <c r="AP70" s="78" t="s">
        <v>149</v>
      </c>
      <c r="AQ70" s="1"/>
      <c r="AR70" s="12"/>
      <c r="AS70" s="13"/>
      <c r="AT70" s="14"/>
      <c r="AU70" s="93">
        <f>AR70*AS70</f>
        <v>0</v>
      </c>
      <c r="AV70" s="7"/>
      <c r="AW70" s="15"/>
      <c r="AX70" s="7"/>
      <c r="AY70" s="49"/>
      <c r="AZ70" s="71"/>
    </row>
    <row r="71" spans="3:52" s="2" customFormat="1" ht="12.75" x14ac:dyDescent="0.2">
      <c r="C71" s="65" t="str">
        <f>'Begroting Totale Project'!C69</f>
        <v>Activiteit 3.3, inhuur</v>
      </c>
      <c r="D71" s="109">
        <f t="shared" si="7"/>
        <v>0</v>
      </c>
      <c r="F71" s="78" t="s">
        <v>151</v>
      </c>
      <c r="G71" s="1"/>
      <c r="H71" s="12"/>
      <c r="I71" s="13"/>
      <c r="J71" s="4"/>
      <c r="K71" s="93">
        <f>H71*I71</f>
        <v>0</v>
      </c>
      <c r="L71" s="7"/>
      <c r="M71" s="15"/>
      <c r="N71" s="7"/>
      <c r="O71" s="49"/>
      <c r="P71" s="71"/>
      <c r="R71" s="78" t="s">
        <v>151</v>
      </c>
      <c r="S71" s="1"/>
      <c r="T71" s="12"/>
      <c r="U71" s="13"/>
      <c r="V71" s="4"/>
      <c r="W71" s="93">
        <f>T71*U71</f>
        <v>0</v>
      </c>
      <c r="X71" s="7"/>
      <c r="Y71" s="15"/>
      <c r="Z71" s="7"/>
      <c r="AA71" s="49"/>
      <c r="AB71" s="71"/>
      <c r="AD71" s="78" t="s">
        <v>151</v>
      </c>
      <c r="AE71" s="1"/>
      <c r="AF71" s="12"/>
      <c r="AG71" s="13"/>
      <c r="AH71" s="4"/>
      <c r="AI71" s="93">
        <f>AF71*AG71</f>
        <v>0</v>
      </c>
      <c r="AJ71" s="7"/>
      <c r="AK71" s="15"/>
      <c r="AL71" s="7"/>
      <c r="AM71" s="49"/>
      <c r="AN71" s="71"/>
      <c r="AO71"/>
      <c r="AP71" s="78" t="s">
        <v>151</v>
      </c>
      <c r="AQ71" s="1"/>
      <c r="AR71" s="12"/>
      <c r="AS71" s="13"/>
      <c r="AT71" s="4"/>
      <c r="AU71" s="93">
        <f>AR71*AS71</f>
        <v>0</v>
      </c>
      <c r="AV71" s="7"/>
      <c r="AW71" s="15"/>
      <c r="AX71" s="7"/>
      <c r="AY71" s="49"/>
      <c r="AZ71" s="71"/>
    </row>
    <row r="72" spans="3:52" s="2" customFormat="1" ht="12.75" x14ac:dyDescent="0.2">
      <c r="C72" s="65" t="str">
        <f>'Begroting Totale Project'!C70</f>
        <v>Activiteit 3.4, inhuur</v>
      </c>
      <c r="D72" s="109">
        <f t="shared" si="7"/>
        <v>0</v>
      </c>
      <c r="F72" s="78" t="s">
        <v>150</v>
      </c>
      <c r="G72" s="1"/>
      <c r="H72" s="12"/>
      <c r="I72" s="13"/>
      <c r="J72" s="4"/>
      <c r="K72" s="93">
        <f>H72*I72</f>
        <v>0</v>
      </c>
      <c r="L72" s="7"/>
      <c r="M72" s="15"/>
      <c r="N72" s="7"/>
      <c r="O72" s="49"/>
      <c r="P72" s="71"/>
      <c r="R72" s="78" t="s">
        <v>150</v>
      </c>
      <c r="S72" s="1"/>
      <c r="T72" s="12"/>
      <c r="U72" s="13"/>
      <c r="V72" s="4"/>
      <c r="W72" s="93">
        <f>T72*U72</f>
        <v>0</v>
      </c>
      <c r="X72" s="7"/>
      <c r="Y72" s="15"/>
      <c r="Z72" s="7"/>
      <c r="AA72" s="49"/>
      <c r="AB72" s="71"/>
      <c r="AD72" s="78" t="s">
        <v>150</v>
      </c>
      <c r="AE72" s="1"/>
      <c r="AF72" s="12"/>
      <c r="AG72" s="13"/>
      <c r="AH72" s="4"/>
      <c r="AI72" s="93">
        <f>AF72*AG72</f>
        <v>0</v>
      </c>
      <c r="AJ72" s="7"/>
      <c r="AK72" s="15"/>
      <c r="AL72" s="7"/>
      <c r="AM72" s="49"/>
      <c r="AN72" s="71"/>
      <c r="AO72"/>
      <c r="AP72" s="78" t="s">
        <v>150</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ht="12.75"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ht="12.75"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ht="12.75" x14ac:dyDescent="0.2">
      <c r="C76" s="65" t="str">
        <f>'Begroting Totale Project'!C74</f>
        <v>Activiteit 3.1, kosten</v>
      </c>
      <c r="D76" s="109">
        <f>K76+W76+AI76+AU76</f>
        <v>0</v>
      </c>
      <c r="F76" s="140" t="s">
        <v>195</v>
      </c>
      <c r="G76" s="1"/>
      <c r="H76" s="12"/>
      <c r="I76" s="13"/>
      <c r="J76" s="14"/>
      <c r="K76" s="93">
        <f>H76*I76</f>
        <v>0</v>
      </c>
      <c r="L76" s="7"/>
      <c r="M76" s="15"/>
      <c r="N76" s="7"/>
      <c r="O76" s="49"/>
      <c r="P76" s="71"/>
      <c r="R76" s="140" t="s">
        <v>195</v>
      </c>
      <c r="S76" s="1"/>
      <c r="T76" s="12"/>
      <c r="U76" s="13"/>
      <c r="V76" s="14"/>
      <c r="W76" s="93">
        <f>T76*U76</f>
        <v>0</v>
      </c>
      <c r="X76" s="7"/>
      <c r="Y76" s="15"/>
      <c r="Z76" s="7"/>
      <c r="AA76" s="49"/>
      <c r="AB76" s="71"/>
      <c r="AD76" s="140" t="s">
        <v>195</v>
      </c>
      <c r="AE76" s="1"/>
      <c r="AF76" s="12"/>
      <c r="AG76" s="13"/>
      <c r="AH76" s="14"/>
      <c r="AI76" s="93">
        <f>AF76*AG76</f>
        <v>0</v>
      </c>
      <c r="AJ76" s="7"/>
      <c r="AK76" s="15"/>
      <c r="AL76" s="7"/>
      <c r="AM76" s="49"/>
      <c r="AN76" s="71"/>
      <c r="AO76"/>
      <c r="AP76" s="140" t="s">
        <v>195</v>
      </c>
      <c r="AQ76" s="1"/>
      <c r="AR76" s="12"/>
      <c r="AS76" s="13"/>
      <c r="AT76" s="14"/>
      <c r="AU76" s="93">
        <f>AR76*AS76</f>
        <v>0</v>
      </c>
      <c r="AV76" s="7"/>
      <c r="AW76" s="15"/>
      <c r="AX76" s="7"/>
      <c r="AY76" s="49"/>
      <c r="AZ76" s="71"/>
    </row>
    <row r="77" spans="3:52" s="2" customFormat="1" ht="12.75" x14ac:dyDescent="0.2">
      <c r="C77" s="65" t="str">
        <f>'Begroting Totale Project'!C75</f>
        <v>Activiteit 3.2, kosten</v>
      </c>
      <c r="D77" s="109">
        <f t="shared" ref="D77:D79" si="8">K77+W77+AI77+AU77</f>
        <v>0</v>
      </c>
      <c r="F77" s="140" t="s">
        <v>196</v>
      </c>
      <c r="G77" s="1"/>
      <c r="H77" s="12"/>
      <c r="I77" s="13"/>
      <c r="J77" s="14"/>
      <c r="K77" s="93">
        <f>H77*I77</f>
        <v>0</v>
      </c>
      <c r="L77" s="7"/>
      <c r="M77" s="15"/>
      <c r="N77" s="7"/>
      <c r="O77" s="49"/>
      <c r="P77" s="71"/>
      <c r="R77" s="140" t="s">
        <v>196</v>
      </c>
      <c r="S77" s="1"/>
      <c r="T77" s="12"/>
      <c r="U77" s="13"/>
      <c r="V77" s="14"/>
      <c r="W77" s="93">
        <f>T77*U77</f>
        <v>0</v>
      </c>
      <c r="X77" s="7"/>
      <c r="Y77" s="15"/>
      <c r="Z77" s="7"/>
      <c r="AA77" s="49"/>
      <c r="AB77" s="71"/>
      <c r="AD77" s="140" t="s">
        <v>196</v>
      </c>
      <c r="AE77" s="1"/>
      <c r="AF77" s="12"/>
      <c r="AG77" s="13"/>
      <c r="AH77" s="14"/>
      <c r="AI77" s="93">
        <f>AF77*AG77</f>
        <v>0</v>
      </c>
      <c r="AJ77" s="7"/>
      <c r="AK77" s="15"/>
      <c r="AL77" s="7"/>
      <c r="AM77" s="49"/>
      <c r="AN77" s="71"/>
      <c r="AO77"/>
      <c r="AP77" s="140" t="s">
        <v>196</v>
      </c>
      <c r="AQ77" s="1"/>
      <c r="AR77" s="12"/>
      <c r="AS77" s="13"/>
      <c r="AT77" s="14"/>
      <c r="AU77" s="93">
        <f>AR77*AS77</f>
        <v>0</v>
      </c>
      <c r="AV77" s="7"/>
      <c r="AW77" s="15"/>
      <c r="AX77" s="7"/>
      <c r="AY77" s="49"/>
      <c r="AZ77" s="71"/>
    </row>
    <row r="78" spans="3:52" s="2" customFormat="1" ht="12.75" x14ac:dyDescent="0.2">
      <c r="C78" s="65" t="str">
        <f>'Begroting Totale Project'!C76</f>
        <v>Activiteit 3.3, kosten</v>
      </c>
      <c r="D78" s="109">
        <f t="shared" si="8"/>
        <v>0</v>
      </c>
      <c r="F78" s="140" t="s">
        <v>230</v>
      </c>
      <c r="G78" s="1"/>
      <c r="H78" s="12"/>
      <c r="I78" s="13"/>
      <c r="J78" s="14"/>
      <c r="K78" s="93">
        <f>H78*I78</f>
        <v>0</v>
      </c>
      <c r="L78" s="7"/>
      <c r="M78" s="15"/>
      <c r="N78" s="7"/>
      <c r="O78" s="49"/>
      <c r="P78" s="71"/>
      <c r="R78" s="140" t="s">
        <v>230</v>
      </c>
      <c r="S78" s="1"/>
      <c r="T78" s="12"/>
      <c r="U78" s="13"/>
      <c r="V78" s="14"/>
      <c r="W78" s="93">
        <f>T78*U78</f>
        <v>0</v>
      </c>
      <c r="X78" s="7"/>
      <c r="Y78" s="15"/>
      <c r="Z78" s="7"/>
      <c r="AA78" s="49"/>
      <c r="AB78" s="71"/>
      <c r="AD78" s="140" t="s">
        <v>230</v>
      </c>
      <c r="AE78" s="1"/>
      <c r="AF78" s="12"/>
      <c r="AG78" s="13"/>
      <c r="AH78" s="14"/>
      <c r="AI78" s="93">
        <f>AF78*AG78</f>
        <v>0</v>
      </c>
      <c r="AJ78" s="7"/>
      <c r="AK78" s="15"/>
      <c r="AL78" s="7"/>
      <c r="AM78" s="49"/>
      <c r="AN78" s="71"/>
      <c r="AO78"/>
      <c r="AP78" s="140" t="s">
        <v>230</v>
      </c>
      <c r="AQ78" s="1"/>
      <c r="AR78" s="12"/>
      <c r="AS78" s="13"/>
      <c r="AT78" s="14"/>
      <c r="AU78" s="93">
        <f>AR78*AS78</f>
        <v>0</v>
      </c>
      <c r="AV78" s="7"/>
      <c r="AW78" s="15"/>
      <c r="AX78" s="7"/>
      <c r="AY78" s="49"/>
      <c r="AZ78" s="71"/>
    </row>
    <row r="79" spans="3:52" s="2" customFormat="1" ht="12.75" x14ac:dyDescent="0.2">
      <c r="C79" s="65" t="str">
        <f>'Begroting Totale Project'!C77</f>
        <v>Activiteit 3.4, kosten</v>
      </c>
      <c r="D79" s="109">
        <f t="shared" si="8"/>
        <v>0</v>
      </c>
      <c r="F79" s="140" t="s">
        <v>231</v>
      </c>
      <c r="G79" s="1"/>
      <c r="H79" s="12"/>
      <c r="I79" s="13"/>
      <c r="J79" s="14"/>
      <c r="K79" s="93">
        <f>H79*I79</f>
        <v>0</v>
      </c>
      <c r="L79" s="7"/>
      <c r="M79" s="15"/>
      <c r="N79" s="7"/>
      <c r="O79" s="49"/>
      <c r="P79" s="71"/>
      <c r="R79" s="140" t="s">
        <v>231</v>
      </c>
      <c r="S79" s="1"/>
      <c r="T79" s="12"/>
      <c r="U79" s="13"/>
      <c r="V79" s="14"/>
      <c r="W79" s="93">
        <f>T79*U79</f>
        <v>0</v>
      </c>
      <c r="X79" s="7"/>
      <c r="Y79" s="15"/>
      <c r="Z79" s="7"/>
      <c r="AA79" s="49"/>
      <c r="AB79" s="71"/>
      <c r="AD79" s="140" t="s">
        <v>231</v>
      </c>
      <c r="AE79" s="1"/>
      <c r="AF79" s="12"/>
      <c r="AG79" s="13"/>
      <c r="AH79" s="14"/>
      <c r="AI79" s="93">
        <f>AF79*AG79</f>
        <v>0</v>
      </c>
      <c r="AJ79" s="7"/>
      <c r="AK79" s="15"/>
      <c r="AL79" s="7"/>
      <c r="AM79" s="49"/>
      <c r="AN79" s="71"/>
      <c r="AO79"/>
      <c r="AP79" s="140" t="s">
        <v>231</v>
      </c>
      <c r="AQ79" s="1"/>
      <c r="AR79" s="12"/>
      <c r="AS79" s="13"/>
      <c r="AT79" s="14"/>
      <c r="AU79" s="93">
        <f>AR79*AS79</f>
        <v>0</v>
      </c>
      <c r="AV79" s="7"/>
      <c r="AW79" s="15"/>
      <c r="AX79" s="7"/>
      <c r="AY79" s="49"/>
      <c r="AZ79" s="71"/>
    </row>
    <row r="80" spans="3:52" s="2" customFormat="1" ht="12.75"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ht="12.75"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ht="12.75"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
        <v>79</v>
      </c>
      <c r="G86" s="79"/>
      <c r="H86" s="79"/>
      <c r="I86" s="79"/>
      <c r="J86" s="69"/>
      <c r="K86" s="79"/>
      <c r="L86" s="80"/>
      <c r="M86" s="79"/>
      <c r="N86" s="80"/>
      <c r="O86" s="81"/>
      <c r="P86" s="70"/>
      <c r="R86" s="76" t="s">
        <v>79</v>
      </c>
      <c r="S86" s="79"/>
      <c r="T86" s="79"/>
      <c r="U86" s="79"/>
      <c r="V86" s="69"/>
      <c r="W86" s="79"/>
      <c r="X86" s="80"/>
      <c r="Y86" s="79"/>
      <c r="Z86" s="80"/>
      <c r="AA86" s="81"/>
      <c r="AB86" s="70"/>
      <c r="AD86" s="76" t="s">
        <v>79</v>
      </c>
      <c r="AE86" s="79"/>
      <c r="AF86" s="79"/>
      <c r="AG86" s="79"/>
      <c r="AH86" s="69"/>
      <c r="AI86" s="79"/>
      <c r="AJ86" s="80"/>
      <c r="AK86" s="79"/>
      <c r="AL86" s="80"/>
      <c r="AM86" s="81"/>
      <c r="AN86" s="70"/>
      <c r="AO86"/>
      <c r="AP86" s="76" t="s">
        <v>79</v>
      </c>
      <c r="AQ86" s="79"/>
      <c r="AR86" s="79"/>
      <c r="AS86" s="79"/>
      <c r="AT86" s="69"/>
      <c r="AU86" s="79"/>
      <c r="AV86" s="80"/>
      <c r="AW86" s="79"/>
      <c r="AX86" s="80"/>
      <c r="AY86" s="81"/>
      <c r="AZ86" s="70"/>
    </row>
    <row r="87" spans="3:52" s="2" customFormat="1" ht="12.75"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ht="12.75" x14ac:dyDescent="0.2">
      <c r="C88" s="65" t="str">
        <f>'Begroting Totale Project'!C86</f>
        <v>Activiteit 4.1, inzet eigen uren</v>
      </c>
      <c r="D88" s="109">
        <f>K88+W88+AI88+AU88</f>
        <v>0</v>
      </c>
      <c r="F88" s="78" t="s">
        <v>75</v>
      </c>
      <c r="G88" s="1"/>
      <c r="H88" s="12"/>
      <c r="I88" s="13"/>
      <c r="J88" s="14"/>
      <c r="K88" s="93">
        <f>H88*I88</f>
        <v>0</v>
      </c>
      <c r="L88" s="7"/>
      <c r="M88" s="15"/>
      <c r="N88" s="7"/>
      <c r="O88" s="49"/>
      <c r="P88" s="71"/>
      <c r="R88" s="78" t="s">
        <v>75</v>
      </c>
      <c r="S88" s="1"/>
      <c r="T88" s="12"/>
      <c r="U88" s="13"/>
      <c r="V88" s="14"/>
      <c r="W88" s="93">
        <f>T88*U88</f>
        <v>0</v>
      </c>
      <c r="X88" s="7"/>
      <c r="Y88" s="15"/>
      <c r="Z88" s="7"/>
      <c r="AA88" s="49"/>
      <c r="AB88" s="71"/>
      <c r="AD88" s="78" t="s">
        <v>75</v>
      </c>
      <c r="AE88" s="1"/>
      <c r="AF88" s="12"/>
      <c r="AG88" s="13"/>
      <c r="AH88" s="14"/>
      <c r="AI88" s="93">
        <f>AF88*AG88</f>
        <v>0</v>
      </c>
      <c r="AJ88" s="7"/>
      <c r="AK88" s="15"/>
      <c r="AL88" s="7"/>
      <c r="AM88" s="49"/>
      <c r="AN88" s="71"/>
      <c r="AO88"/>
      <c r="AP88" s="78" t="s">
        <v>75</v>
      </c>
      <c r="AQ88" s="1"/>
      <c r="AR88" s="12"/>
      <c r="AS88" s="13"/>
      <c r="AT88" s="14"/>
      <c r="AU88" s="93">
        <f>AR88*AS88</f>
        <v>0</v>
      </c>
      <c r="AV88" s="7"/>
      <c r="AW88" s="15"/>
      <c r="AX88" s="7"/>
      <c r="AY88" s="49"/>
      <c r="AZ88" s="71"/>
    </row>
    <row r="89" spans="3:52" s="2" customFormat="1" ht="12.75" x14ac:dyDescent="0.2">
      <c r="C89" s="65" t="str">
        <f>'Begroting Totale Project'!C87</f>
        <v>Activiteit 4.2, inzet eigen uren</v>
      </c>
      <c r="D89" s="109">
        <f t="shared" ref="D89:D91" si="9">K89+W89+AI89+AU89</f>
        <v>0</v>
      </c>
      <c r="F89" s="78" t="s">
        <v>76</v>
      </c>
      <c r="G89" s="1"/>
      <c r="H89" s="12"/>
      <c r="I89" s="13"/>
      <c r="J89" s="14"/>
      <c r="K89" s="93">
        <f>H89*I89</f>
        <v>0</v>
      </c>
      <c r="L89" s="7"/>
      <c r="M89" s="15"/>
      <c r="N89" s="7"/>
      <c r="O89" s="49"/>
      <c r="P89" s="71"/>
      <c r="R89" s="78" t="s">
        <v>76</v>
      </c>
      <c r="S89" s="1"/>
      <c r="T89" s="12"/>
      <c r="U89" s="13"/>
      <c r="V89" s="14"/>
      <c r="W89" s="93">
        <f>T89*U89</f>
        <v>0</v>
      </c>
      <c r="X89" s="7"/>
      <c r="Y89" s="15"/>
      <c r="Z89" s="7"/>
      <c r="AA89" s="49"/>
      <c r="AB89" s="71"/>
      <c r="AD89" s="78" t="s">
        <v>76</v>
      </c>
      <c r="AE89" s="1"/>
      <c r="AF89" s="12"/>
      <c r="AG89" s="13"/>
      <c r="AH89" s="14"/>
      <c r="AI89" s="93">
        <f>AF89*AG89</f>
        <v>0</v>
      </c>
      <c r="AJ89" s="7"/>
      <c r="AK89" s="15"/>
      <c r="AL89" s="7"/>
      <c r="AM89" s="49"/>
      <c r="AN89" s="71"/>
      <c r="AO89"/>
      <c r="AP89" s="78" t="s">
        <v>76</v>
      </c>
      <c r="AQ89" s="1"/>
      <c r="AR89" s="12"/>
      <c r="AS89" s="13"/>
      <c r="AT89" s="14"/>
      <c r="AU89" s="93">
        <f>AR89*AS89</f>
        <v>0</v>
      </c>
      <c r="AV89" s="7"/>
      <c r="AW89" s="15"/>
      <c r="AX89" s="7"/>
      <c r="AY89" s="49"/>
      <c r="AZ89" s="71"/>
    </row>
    <row r="90" spans="3:52" s="2" customFormat="1" ht="12.75" x14ac:dyDescent="0.2">
      <c r="C90" s="65" t="str">
        <f>'Begroting Totale Project'!C88</f>
        <v>Activiteit 4.3, inzet eigen uren</v>
      </c>
      <c r="D90" s="109">
        <f t="shared" si="9"/>
        <v>0</v>
      </c>
      <c r="F90" s="78" t="s">
        <v>77</v>
      </c>
      <c r="G90" s="1"/>
      <c r="H90" s="12"/>
      <c r="I90" s="13"/>
      <c r="J90" s="14"/>
      <c r="K90" s="93">
        <f>H90*I90</f>
        <v>0</v>
      </c>
      <c r="L90" s="7"/>
      <c r="M90" s="15"/>
      <c r="N90" s="7"/>
      <c r="O90" s="49"/>
      <c r="P90" s="71"/>
      <c r="R90" s="78" t="s">
        <v>77</v>
      </c>
      <c r="S90" s="1"/>
      <c r="T90" s="12"/>
      <c r="U90" s="13"/>
      <c r="V90" s="14"/>
      <c r="W90" s="93">
        <f>T90*U90</f>
        <v>0</v>
      </c>
      <c r="X90" s="7"/>
      <c r="Y90" s="15"/>
      <c r="Z90" s="7"/>
      <c r="AA90" s="49"/>
      <c r="AB90" s="71"/>
      <c r="AD90" s="78" t="s">
        <v>77</v>
      </c>
      <c r="AE90" s="1"/>
      <c r="AF90" s="12"/>
      <c r="AG90" s="13"/>
      <c r="AH90" s="14"/>
      <c r="AI90" s="93">
        <f>AF90*AG90</f>
        <v>0</v>
      </c>
      <c r="AJ90" s="7"/>
      <c r="AK90" s="15"/>
      <c r="AL90" s="7"/>
      <c r="AM90" s="49"/>
      <c r="AN90" s="71"/>
      <c r="AO90"/>
      <c r="AP90" s="78" t="s">
        <v>77</v>
      </c>
      <c r="AQ90" s="1"/>
      <c r="AR90" s="12"/>
      <c r="AS90" s="13"/>
      <c r="AT90" s="14"/>
      <c r="AU90" s="93">
        <f>AR90*AS90</f>
        <v>0</v>
      </c>
      <c r="AV90" s="7"/>
      <c r="AW90" s="15"/>
      <c r="AX90" s="7"/>
      <c r="AY90" s="49"/>
      <c r="AZ90" s="71"/>
    </row>
    <row r="91" spans="3:52" s="2" customFormat="1" ht="12.75" x14ac:dyDescent="0.2">
      <c r="C91" s="65" t="str">
        <f>'Begroting Totale Project'!C89</f>
        <v>Activiteit 4.4, inzet eigen uren</v>
      </c>
      <c r="D91" s="109">
        <f t="shared" si="9"/>
        <v>0</v>
      </c>
      <c r="F91" s="78" t="s">
        <v>78</v>
      </c>
      <c r="G91" s="1"/>
      <c r="H91" s="12"/>
      <c r="I91" s="13"/>
      <c r="J91" s="14"/>
      <c r="K91" s="93">
        <f>H91*I91</f>
        <v>0</v>
      </c>
      <c r="L91" s="7"/>
      <c r="M91" s="15"/>
      <c r="N91" s="7"/>
      <c r="O91" s="49"/>
      <c r="P91" s="71"/>
      <c r="R91" s="78" t="s">
        <v>78</v>
      </c>
      <c r="S91" s="1"/>
      <c r="T91" s="12"/>
      <c r="U91" s="13"/>
      <c r="V91" s="14"/>
      <c r="W91" s="93">
        <f>T91*U91</f>
        <v>0</v>
      </c>
      <c r="X91" s="7"/>
      <c r="Y91" s="15"/>
      <c r="Z91" s="7"/>
      <c r="AA91" s="49"/>
      <c r="AB91" s="71"/>
      <c r="AD91" s="78" t="s">
        <v>78</v>
      </c>
      <c r="AE91" s="1"/>
      <c r="AF91" s="12"/>
      <c r="AG91" s="13"/>
      <c r="AH91" s="14"/>
      <c r="AI91" s="93">
        <f>AF91*AG91</f>
        <v>0</v>
      </c>
      <c r="AJ91" s="7"/>
      <c r="AK91" s="15"/>
      <c r="AL91" s="7"/>
      <c r="AM91" s="49"/>
      <c r="AN91" s="71"/>
      <c r="AO91"/>
      <c r="AP91" s="78" t="s">
        <v>78</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ht="12.75"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ht="12.75"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ht="12.75" x14ac:dyDescent="0.2">
      <c r="C95" s="65" t="str">
        <f>'Begroting Totale Project'!C93</f>
        <v>Activiteit 4.1, inhuur</v>
      </c>
      <c r="D95" s="109">
        <f>K95+W95+AI95+AU95</f>
        <v>0</v>
      </c>
      <c r="F95" s="78" t="s">
        <v>152</v>
      </c>
      <c r="G95" s="1"/>
      <c r="H95" s="12"/>
      <c r="I95" s="13"/>
      <c r="J95" s="14"/>
      <c r="K95" s="93">
        <f>H95*I95</f>
        <v>0</v>
      </c>
      <c r="L95" s="7"/>
      <c r="M95" s="15"/>
      <c r="N95" s="7"/>
      <c r="O95" s="49"/>
      <c r="P95" s="71"/>
      <c r="R95" s="78" t="s">
        <v>152</v>
      </c>
      <c r="S95" s="1"/>
      <c r="T95" s="12"/>
      <c r="U95" s="13"/>
      <c r="V95" s="14"/>
      <c r="W95" s="93">
        <f>T95*U95</f>
        <v>0</v>
      </c>
      <c r="X95" s="7"/>
      <c r="Y95" s="15"/>
      <c r="Z95" s="7"/>
      <c r="AA95" s="49"/>
      <c r="AB95" s="71"/>
      <c r="AD95" s="78" t="s">
        <v>152</v>
      </c>
      <c r="AE95" s="1"/>
      <c r="AF95" s="12"/>
      <c r="AG95" s="13"/>
      <c r="AH95" s="14"/>
      <c r="AI95" s="93">
        <f>AF95*AG95</f>
        <v>0</v>
      </c>
      <c r="AJ95" s="7"/>
      <c r="AK95" s="15"/>
      <c r="AL95" s="7"/>
      <c r="AM95" s="49"/>
      <c r="AN95" s="71"/>
      <c r="AO95"/>
      <c r="AP95" s="78" t="s">
        <v>152</v>
      </c>
      <c r="AQ95" s="1"/>
      <c r="AR95" s="12"/>
      <c r="AS95" s="13"/>
      <c r="AT95" s="14"/>
      <c r="AU95" s="93">
        <f>AR95*AS95</f>
        <v>0</v>
      </c>
      <c r="AV95" s="7"/>
      <c r="AW95" s="15"/>
      <c r="AX95" s="7"/>
      <c r="AY95" s="49"/>
      <c r="AZ95" s="71"/>
    </row>
    <row r="96" spans="3:52" s="2" customFormat="1" ht="12.75" x14ac:dyDescent="0.2">
      <c r="C96" s="65" t="str">
        <f>'Begroting Totale Project'!C94</f>
        <v>Activiteit 4.2, inhuur</v>
      </c>
      <c r="D96" s="109">
        <f t="shared" ref="D96:D98" si="10">K96+W96+AI96+AU96</f>
        <v>0</v>
      </c>
      <c r="F96" s="78" t="s">
        <v>153</v>
      </c>
      <c r="G96" s="1"/>
      <c r="H96" s="12"/>
      <c r="I96" s="13"/>
      <c r="J96" s="14"/>
      <c r="K96" s="93">
        <f>H96*I96</f>
        <v>0</v>
      </c>
      <c r="L96" s="7"/>
      <c r="M96" s="15"/>
      <c r="N96" s="7"/>
      <c r="O96" s="49"/>
      <c r="P96" s="71"/>
      <c r="R96" s="78" t="s">
        <v>153</v>
      </c>
      <c r="S96" s="1"/>
      <c r="T96" s="12"/>
      <c r="U96" s="13"/>
      <c r="V96" s="14"/>
      <c r="W96" s="93">
        <f>T96*U96</f>
        <v>0</v>
      </c>
      <c r="X96" s="7"/>
      <c r="Y96" s="15"/>
      <c r="Z96" s="7"/>
      <c r="AA96" s="49"/>
      <c r="AB96" s="71"/>
      <c r="AD96" s="78" t="s">
        <v>153</v>
      </c>
      <c r="AE96" s="1"/>
      <c r="AF96" s="12"/>
      <c r="AG96" s="13"/>
      <c r="AH96" s="14"/>
      <c r="AI96" s="93">
        <f>AF96*AG96</f>
        <v>0</v>
      </c>
      <c r="AJ96" s="7"/>
      <c r="AK96" s="15"/>
      <c r="AL96" s="7"/>
      <c r="AM96" s="49"/>
      <c r="AN96" s="71"/>
      <c r="AO96"/>
      <c r="AP96" s="78" t="s">
        <v>153</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10"/>
        <v>0</v>
      </c>
      <c r="F97" s="78" t="s">
        <v>154</v>
      </c>
      <c r="G97" s="1"/>
      <c r="H97" s="12"/>
      <c r="I97" s="13"/>
      <c r="J97" s="4"/>
      <c r="K97" s="93">
        <f>H97*I97</f>
        <v>0</v>
      </c>
      <c r="L97" s="7"/>
      <c r="M97" s="15"/>
      <c r="N97" s="7"/>
      <c r="O97" s="49"/>
      <c r="P97" s="71"/>
      <c r="R97" s="78" t="s">
        <v>154</v>
      </c>
      <c r="S97" s="1"/>
      <c r="T97" s="12"/>
      <c r="U97" s="13"/>
      <c r="V97" s="4"/>
      <c r="W97" s="93">
        <f>T97*U97</f>
        <v>0</v>
      </c>
      <c r="X97" s="7"/>
      <c r="Y97" s="15"/>
      <c r="Z97" s="7"/>
      <c r="AA97" s="49"/>
      <c r="AB97" s="71"/>
      <c r="AD97" s="78" t="s">
        <v>154</v>
      </c>
      <c r="AE97" s="1"/>
      <c r="AF97" s="12"/>
      <c r="AG97" s="13"/>
      <c r="AH97" s="4"/>
      <c r="AI97" s="93">
        <f>AF97*AG97</f>
        <v>0</v>
      </c>
      <c r="AJ97" s="7"/>
      <c r="AK97" s="15"/>
      <c r="AL97" s="7"/>
      <c r="AM97" s="49"/>
      <c r="AN97" s="71"/>
      <c r="AO97"/>
      <c r="AP97" s="78" t="s">
        <v>154</v>
      </c>
      <c r="AQ97" s="1"/>
      <c r="AR97" s="12"/>
      <c r="AS97" s="13"/>
      <c r="AT97" s="4"/>
      <c r="AU97" s="93">
        <f>AR97*AS97</f>
        <v>0</v>
      </c>
      <c r="AV97" s="7"/>
      <c r="AW97" s="15"/>
      <c r="AX97" s="7"/>
      <c r="AY97" s="49"/>
      <c r="AZ97" s="71"/>
    </row>
    <row r="98" spans="3:52" s="2" customFormat="1" ht="12.75" x14ac:dyDescent="0.2">
      <c r="C98" s="65" t="str">
        <f>'Begroting Totale Project'!C96</f>
        <v xml:space="preserve">Activiteit 4.4, inhuur </v>
      </c>
      <c r="D98" s="109">
        <f t="shared" si="10"/>
        <v>0</v>
      </c>
      <c r="F98" s="78" t="s">
        <v>183</v>
      </c>
      <c r="G98" s="1"/>
      <c r="H98" s="12"/>
      <c r="I98" s="13"/>
      <c r="J98" s="4"/>
      <c r="K98" s="93">
        <f>H98*I98</f>
        <v>0</v>
      </c>
      <c r="L98" s="7"/>
      <c r="M98" s="15"/>
      <c r="N98" s="7"/>
      <c r="O98" s="49"/>
      <c r="P98" s="71"/>
      <c r="R98" s="78" t="s">
        <v>183</v>
      </c>
      <c r="S98" s="1"/>
      <c r="T98" s="12"/>
      <c r="U98" s="13"/>
      <c r="V98" s="4"/>
      <c r="W98" s="93">
        <f>T98*U98</f>
        <v>0</v>
      </c>
      <c r="X98" s="7"/>
      <c r="Y98" s="15"/>
      <c r="Z98" s="7"/>
      <c r="AA98" s="49"/>
      <c r="AB98" s="71"/>
      <c r="AD98" s="78" t="s">
        <v>183</v>
      </c>
      <c r="AE98" s="1"/>
      <c r="AF98" s="12"/>
      <c r="AG98" s="13"/>
      <c r="AH98" s="4"/>
      <c r="AI98" s="93">
        <f>AF98*AG98</f>
        <v>0</v>
      </c>
      <c r="AJ98" s="7"/>
      <c r="AK98" s="15"/>
      <c r="AL98" s="7"/>
      <c r="AM98" s="49"/>
      <c r="AN98" s="71"/>
      <c r="AO98"/>
      <c r="AP98" s="78" t="s">
        <v>183</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ht="12.75"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ht="12.75"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ht="12.75" x14ac:dyDescent="0.2">
      <c r="C102" s="65" t="str">
        <f>'Begroting Totale Project'!C100</f>
        <v>Activiteit 4.1, kosten</v>
      </c>
      <c r="D102" s="109">
        <f>K102+W102+AI102+AU102</f>
        <v>0</v>
      </c>
      <c r="F102" s="140" t="s">
        <v>194</v>
      </c>
      <c r="G102" s="1"/>
      <c r="H102" s="12"/>
      <c r="I102" s="13"/>
      <c r="J102" s="14"/>
      <c r="K102" s="93">
        <f>H102*I102</f>
        <v>0</v>
      </c>
      <c r="L102" s="7"/>
      <c r="M102" s="15"/>
      <c r="N102" s="7"/>
      <c r="O102" s="49"/>
      <c r="P102" s="71"/>
      <c r="R102" s="140" t="s">
        <v>194</v>
      </c>
      <c r="S102" s="1"/>
      <c r="T102" s="12"/>
      <c r="U102" s="13"/>
      <c r="V102" s="14"/>
      <c r="W102" s="93">
        <f>T102*U102</f>
        <v>0</v>
      </c>
      <c r="X102" s="7"/>
      <c r="Y102" s="15"/>
      <c r="Z102" s="7"/>
      <c r="AA102" s="49"/>
      <c r="AB102" s="71"/>
      <c r="AD102" s="140" t="s">
        <v>194</v>
      </c>
      <c r="AE102" s="1"/>
      <c r="AF102" s="12"/>
      <c r="AG102" s="13"/>
      <c r="AH102" s="14"/>
      <c r="AI102" s="93">
        <f>AF102*AG102</f>
        <v>0</v>
      </c>
      <c r="AJ102" s="7"/>
      <c r="AK102" s="15"/>
      <c r="AL102" s="7"/>
      <c r="AM102" s="49"/>
      <c r="AN102" s="71"/>
      <c r="AO102"/>
      <c r="AP102" s="140" t="s">
        <v>194</v>
      </c>
      <c r="AQ102" s="1"/>
      <c r="AR102" s="12"/>
      <c r="AS102" s="13"/>
      <c r="AT102" s="14"/>
      <c r="AU102" s="93">
        <f>AR102*AS102</f>
        <v>0</v>
      </c>
      <c r="AV102" s="7"/>
      <c r="AW102" s="15"/>
      <c r="AX102" s="7"/>
      <c r="AY102" s="49"/>
      <c r="AZ102" s="71"/>
    </row>
    <row r="103" spans="3:52" s="2" customFormat="1" ht="12.75" x14ac:dyDescent="0.2">
      <c r="C103" s="65" t="str">
        <f>'Begroting Totale Project'!C101</f>
        <v>Activiteit 4.2, kosten</v>
      </c>
      <c r="D103" s="109">
        <f t="shared" ref="D103:D105" si="11">K103+W103+AI103+AU103</f>
        <v>0</v>
      </c>
      <c r="F103" s="140" t="s">
        <v>199</v>
      </c>
      <c r="G103" s="1"/>
      <c r="H103" s="12"/>
      <c r="I103" s="13"/>
      <c r="J103" s="14"/>
      <c r="K103" s="93">
        <f>H103*I103</f>
        <v>0</v>
      </c>
      <c r="L103" s="7"/>
      <c r="M103" s="15"/>
      <c r="N103" s="7"/>
      <c r="O103" s="49"/>
      <c r="P103" s="71"/>
      <c r="R103" s="140" t="s">
        <v>199</v>
      </c>
      <c r="S103" s="1"/>
      <c r="T103" s="12"/>
      <c r="U103" s="13"/>
      <c r="V103" s="14"/>
      <c r="W103" s="93">
        <f>T103*U103</f>
        <v>0</v>
      </c>
      <c r="X103" s="7"/>
      <c r="Y103" s="15"/>
      <c r="Z103" s="7"/>
      <c r="AA103" s="49"/>
      <c r="AB103" s="71"/>
      <c r="AD103" s="140" t="s">
        <v>199</v>
      </c>
      <c r="AE103" s="1"/>
      <c r="AF103" s="12"/>
      <c r="AG103" s="13"/>
      <c r="AH103" s="14"/>
      <c r="AI103" s="93">
        <f>AF103*AG103</f>
        <v>0</v>
      </c>
      <c r="AJ103" s="7"/>
      <c r="AK103" s="15"/>
      <c r="AL103" s="7"/>
      <c r="AM103" s="49"/>
      <c r="AN103" s="71"/>
      <c r="AO103"/>
      <c r="AP103" s="140" t="s">
        <v>199</v>
      </c>
      <c r="AQ103" s="1"/>
      <c r="AR103" s="12"/>
      <c r="AS103" s="13"/>
      <c r="AT103" s="14"/>
      <c r="AU103" s="93">
        <f>AR103*AS103</f>
        <v>0</v>
      </c>
      <c r="AV103" s="7"/>
      <c r="AW103" s="15"/>
      <c r="AX103" s="7"/>
      <c r="AY103" s="49"/>
      <c r="AZ103" s="71"/>
    </row>
    <row r="104" spans="3:52" s="2" customFormat="1" ht="12.75" x14ac:dyDescent="0.2">
      <c r="C104" s="65" t="str">
        <f>'Begroting Totale Project'!C102</f>
        <v>Activiteit 4.3, kosten</v>
      </c>
      <c r="D104" s="109">
        <f t="shared" si="11"/>
        <v>0</v>
      </c>
      <c r="F104" s="140" t="s">
        <v>232</v>
      </c>
      <c r="G104" s="1"/>
      <c r="H104" s="12"/>
      <c r="I104" s="13"/>
      <c r="J104" s="14"/>
      <c r="K104" s="93">
        <f>H104*I104</f>
        <v>0</v>
      </c>
      <c r="L104" s="7"/>
      <c r="M104" s="15"/>
      <c r="N104" s="7"/>
      <c r="O104" s="49"/>
      <c r="P104" s="71"/>
      <c r="R104" s="140" t="s">
        <v>232</v>
      </c>
      <c r="S104" s="1"/>
      <c r="T104" s="12"/>
      <c r="U104" s="13"/>
      <c r="V104" s="14"/>
      <c r="W104" s="93">
        <f>T104*U104</f>
        <v>0</v>
      </c>
      <c r="X104" s="7"/>
      <c r="Y104" s="15"/>
      <c r="Z104" s="7"/>
      <c r="AA104" s="49"/>
      <c r="AB104" s="71"/>
      <c r="AD104" s="140" t="s">
        <v>232</v>
      </c>
      <c r="AE104" s="1"/>
      <c r="AF104" s="12"/>
      <c r="AG104" s="13"/>
      <c r="AH104" s="14"/>
      <c r="AI104" s="93">
        <f>AF104*AG104</f>
        <v>0</v>
      </c>
      <c r="AJ104" s="7"/>
      <c r="AK104" s="15"/>
      <c r="AL104" s="7"/>
      <c r="AM104" s="49"/>
      <c r="AN104" s="71"/>
      <c r="AO104"/>
      <c r="AP104" s="140" t="s">
        <v>232</v>
      </c>
      <c r="AQ104" s="1"/>
      <c r="AR104" s="12"/>
      <c r="AS104" s="13"/>
      <c r="AT104" s="14"/>
      <c r="AU104" s="93">
        <f>AR104*AS104</f>
        <v>0</v>
      </c>
      <c r="AV104" s="7"/>
      <c r="AW104" s="15"/>
      <c r="AX104" s="7"/>
      <c r="AY104" s="49"/>
      <c r="AZ104" s="71"/>
    </row>
    <row r="105" spans="3:52" s="2" customFormat="1" ht="12.75" x14ac:dyDescent="0.2">
      <c r="C105" s="65" t="str">
        <f>'Begroting Totale Project'!C103</f>
        <v>Activiteit 4.4, kosten</v>
      </c>
      <c r="D105" s="109">
        <f t="shared" si="11"/>
        <v>0</v>
      </c>
      <c r="F105" s="140" t="s">
        <v>233</v>
      </c>
      <c r="G105" s="1"/>
      <c r="H105" s="12"/>
      <c r="I105" s="13"/>
      <c r="J105" s="14"/>
      <c r="K105" s="93">
        <f>H105*I105</f>
        <v>0</v>
      </c>
      <c r="L105" s="7"/>
      <c r="M105" s="15"/>
      <c r="N105" s="7"/>
      <c r="O105" s="49"/>
      <c r="P105" s="71"/>
      <c r="R105" s="140" t="s">
        <v>233</v>
      </c>
      <c r="S105" s="1"/>
      <c r="T105" s="12"/>
      <c r="U105" s="13"/>
      <c r="V105" s="14"/>
      <c r="W105" s="93">
        <f>T105*U105</f>
        <v>0</v>
      </c>
      <c r="X105" s="7"/>
      <c r="Y105" s="15"/>
      <c r="Z105" s="7"/>
      <c r="AA105" s="49"/>
      <c r="AB105" s="71"/>
      <c r="AD105" s="140" t="s">
        <v>233</v>
      </c>
      <c r="AE105" s="1"/>
      <c r="AF105" s="12"/>
      <c r="AG105" s="13"/>
      <c r="AH105" s="14"/>
      <c r="AI105" s="93">
        <f>AF105*AG105</f>
        <v>0</v>
      </c>
      <c r="AJ105" s="7"/>
      <c r="AK105" s="15"/>
      <c r="AL105" s="7"/>
      <c r="AM105" s="49"/>
      <c r="AN105" s="71"/>
      <c r="AO105"/>
      <c r="AP105" s="140" t="s">
        <v>233</v>
      </c>
      <c r="AQ105" s="1"/>
      <c r="AR105" s="12"/>
      <c r="AS105" s="13"/>
      <c r="AT105" s="14"/>
      <c r="AU105" s="93">
        <f>AR105*AS105</f>
        <v>0</v>
      </c>
      <c r="AV105" s="7"/>
      <c r="AW105" s="15"/>
      <c r="AX105" s="7"/>
      <c r="AY105" s="49"/>
      <c r="AZ105" s="71"/>
    </row>
    <row r="106" spans="3:52" s="2" customFormat="1" ht="12.75"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ht="12.75"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ht="12.75"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
        <v>80</v>
      </c>
      <c r="G112" s="79"/>
      <c r="H112" s="79"/>
      <c r="I112" s="79"/>
      <c r="J112" s="69"/>
      <c r="K112" s="79"/>
      <c r="L112" s="80"/>
      <c r="M112" s="79"/>
      <c r="N112" s="80"/>
      <c r="O112" s="81"/>
      <c r="P112" s="70"/>
      <c r="R112" s="76" t="s">
        <v>80</v>
      </c>
      <c r="S112" s="79"/>
      <c r="T112" s="79"/>
      <c r="U112" s="79"/>
      <c r="V112" s="69"/>
      <c r="W112" s="79"/>
      <c r="X112" s="80"/>
      <c r="Y112" s="79"/>
      <c r="Z112" s="80"/>
      <c r="AA112" s="81"/>
      <c r="AB112" s="70"/>
      <c r="AD112" s="76" t="s">
        <v>80</v>
      </c>
      <c r="AE112" s="79"/>
      <c r="AF112" s="79"/>
      <c r="AG112" s="79"/>
      <c r="AH112" s="69"/>
      <c r="AI112" s="79"/>
      <c r="AJ112" s="80"/>
      <c r="AK112" s="79"/>
      <c r="AL112" s="80"/>
      <c r="AM112" s="81"/>
      <c r="AN112" s="70"/>
      <c r="AO112"/>
      <c r="AP112" s="76" t="s">
        <v>80</v>
      </c>
      <c r="AQ112" s="79"/>
      <c r="AR112" s="79"/>
      <c r="AS112" s="79"/>
      <c r="AT112" s="69"/>
      <c r="AU112" s="79"/>
      <c r="AV112" s="80"/>
      <c r="AW112" s="79"/>
      <c r="AX112" s="80"/>
      <c r="AY112" s="81"/>
      <c r="AZ112" s="70"/>
    </row>
    <row r="113" spans="3:52" s="2" customFormat="1" ht="12.75"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ht="12.75" x14ac:dyDescent="0.2">
      <c r="C114" s="65" t="str">
        <f>'Begroting Totale Project'!C112</f>
        <v>Activiteit 5.1, inzet eigen uren</v>
      </c>
      <c r="D114" s="109">
        <f>K114+W114+AI114+AU114</f>
        <v>0</v>
      </c>
      <c r="F114" s="78" t="s">
        <v>81</v>
      </c>
      <c r="G114" s="1"/>
      <c r="H114" s="12"/>
      <c r="I114" s="13"/>
      <c r="J114" s="14"/>
      <c r="K114" s="93">
        <f>H114*I114</f>
        <v>0</v>
      </c>
      <c r="L114" s="7"/>
      <c r="M114" s="15"/>
      <c r="N114" s="7"/>
      <c r="O114" s="49"/>
      <c r="P114" s="71"/>
      <c r="R114" s="78" t="s">
        <v>81</v>
      </c>
      <c r="S114" s="1"/>
      <c r="T114" s="12"/>
      <c r="U114" s="13"/>
      <c r="V114" s="14"/>
      <c r="W114" s="93">
        <f>T114*U114</f>
        <v>0</v>
      </c>
      <c r="X114" s="7"/>
      <c r="Y114" s="15"/>
      <c r="Z114" s="7"/>
      <c r="AA114" s="49"/>
      <c r="AB114" s="71"/>
      <c r="AD114" s="78" t="s">
        <v>81</v>
      </c>
      <c r="AE114" s="1"/>
      <c r="AF114" s="12"/>
      <c r="AG114" s="13"/>
      <c r="AH114" s="14"/>
      <c r="AI114" s="93">
        <f>AF114*AG114</f>
        <v>0</v>
      </c>
      <c r="AJ114" s="7"/>
      <c r="AK114" s="15"/>
      <c r="AL114" s="7"/>
      <c r="AM114" s="49"/>
      <c r="AN114" s="71"/>
      <c r="AO114"/>
      <c r="AP114" s="78" t="s">
        <v>81</v>
      </c>
      <c r="AQ114" s="1"/>
      <c r="AR114" s="12"/>
      <c r="AS114" s="13"/>
      <c r="AT114" s="14"/>
      <c r="AU114" s="93">
        <f>AR114*AS114</f>
        <v>0</v>
      </c>
      <c r="AV114" s="7"/>
      <c r="AW114" s="15"/>
      <c r="AX114" s="7"/>
      <c r="AY114" s="49"/>
      <c r="AZ114" s="71"/>
    </row>
    <row r="115" spans="3:52" s="2" customFormat="1" ht="12.75" x14ac:dyDescent="0.2">
      <c r="C115" s="65" t="str">
        <f>'Begroting Totale Project'!C113</f>
        <v>Activiteit 5.2, inzet eigen uren</v>
      </c>
      <c r="D115" s="109">
        <f t="shared" ref="D115:D117" si="12">K115+W115+AI115+AU115</f>
        <v>0</v>
      </c>
      <c r="F115" s="78" t="s">
        <v>82</v>
      </c>
      <c r="G115" s="1"/>
      <c r="H115" s="12"/>
      <c r="I115" s="13"/>
      <c r="J115" s="14"/>
      <c r="K115" s="93">
        <f>H115*I115</f>
        <v>0</v>
      </c>
      <c r="L115" s="7"/>
      <c r="M115" s="15"/>
      <c r="N115" s="7"/>
      <c r="O115" s="49"/>
      <c r="P115" s="71"/>
      <c r="R115" s="78" t="s">
        <v>82</v>
      </c>
      <c r="S115" s="1"/>
      <c r="T115" s="12"/>
      <c r="U115" s="13"/>
      <c r="V115" s="14"/>
      <c r="W115" s="93">
        <f>T115*U115</f>
        <v>0</v>
      </c>
      <c r="X115" s="7"/>
      <c r="Y115" s="15"/>
      <c r="Z115" s="7"/>
      <c r="AA115" s="49"/>
      <c r="AB115" s="71"/>
      <c r="AD115" s="78" t="s">
        <v>82</v>
      </c>
      <c r="AE115" s="1"/>
      <c r="AF115" s="12"/>
      <c r="AG115" s="13"/>
      <c r="AH115" s="14"/>
      <c r="AI115" s="93">
        <f>AF115*AG115</f>
        <v>0</v>
      </c>
      <c r="AJ115" s="7"/>
      <c r="AK115" s="15"/>
      <c r="AL115" s="7"/>
      <c r="AM115" s="49"/>
      <c r="AN115" s="71"/>
      <c r="AO115"/>
      <c r="AP115" s="78" t="s">
        <v>82</v>
      </c>
      <c r="AQ115" s="1"/>
      <c r="AR115" s="12"/>
      <c r="AS115" s="13"/>
      <c r="AT115" s="14"/>
      <c r="AU115" s="93">
        <f>AR115*AS115</f>
        <v>0</v>
      </c>
      <c r="AV115" s="7"/>
      <c r="AW115" s="15"/>
      <c r="AX115" s="7"/>
      <c r="AY115" s="49"/>
      <c r="AZ115" s="71"/>
    </row>
    <row r="116" spans="3:52" s="2" customFormat="1" ht="12.75" x14ac:dyDescent="0.2">
      <c r="C116" s="65" t="str">
        <f>'Begroting Totale Project'!C114</f>
        <v>Activiteit 5.3, inzet eigen uren</v>
      </c>
      <c r="D116" s="109">
        <f t="shared" si="12"/>
        <v>0</v>
      </c>
      <c r="F116" s="78" t="s">
        <v>83</v>
      </c>
      <c r="G116" s="1"/>
      <c r="H116" s="12"/>
      <c r="I116" s="13"/>
      <c r="J116" s="14"/>
      <c r="K116" s="93">
        <f>H116*I116</f>
        <v>0</v>
      </c>
      <c r="L116" s="7"/>
      <c r="M116" s="15"/>
      <c r="N116" s="7"/>
      <c r="O116" s="49"/>
      <c r="P116" s="71"/>
      <c r="R116" s="78" t="s">
        <v>83</v>
      </c>
      <c r="S116" s="1"/>
      <c r="T116" s="12"/>
      <c r="U116" s="13"/>
      <c r="V116" s="14"/>
      <c r="W116" s="93">
        <f>T116*U116</f>
        <v>0</v>
      </c>
      <c r="X116" s="7"/>
      <c r="Y116" s="15"/>
      <c r="Z116" s="7"/>
      <c r="AA116" s="49"/>
      <c r="AB116" s="71"/>
      <c r="AD116" s="78" t="s">
        <v>83</v>
      </c>
      <c r="AE116" s="1"/>
      <c r="AF116" s="12"/>
      <c r="AG116" s="13"/>
      <c r="AH116" s="14"/>
      <c r="AI116" s="93">
        <f>AF116*AG116</f>
        <v>0</v>
      </c>
      <c r="AJ116" s="7"/>
      <c r="AK116" s="15"/>
      <c r="AL116" s="7"/>
      <c r="AM116" s="49"/>
      <c r="AN116" s="71"/>
      <c r="AO116"/>
      <c r="AP116" s="78" t="s">
        <v>83</v>
      </c>
      <c r="AQ116" s="1"/>
      <c r="AR116" s="12"/>
      <c r="AS116" s="13"/>
      <c r="AT116" s="14"/>
      <c r="AU116" s="93">
        <f>AR116*AS116</f>
        <v>0</v>
      </c>
      <c r="AV116" s="7"/>
      <c r="AW116" s="15"/>
      <c r="AX116" s="7"/>
      <c r="AY116" s="49"/>
      <c r="AZ116" s="71"/>
    </row>
    <row r="117" spans="3:52" s="2" customFormat="1" ht="12.75" x14ac:dyDescent="0.2">
      <c r="C117" s="65" t="str">
        <f>'Begroting Totale Project'!C115</f>
        <v>Activiteit 5.4, inzet eigen uren</v>
      </c>
      <c r="D117" s="109">
        <f t="shared" si="12"/>
        <v>0</v>
      </c>
      <c r="F117" s="78" t="s">
        <v>84</v>
      </c>
      <c r="G117" s="1"/>
      <c r="H117" s="12"/>
      <c r="I117" s="13"/>
      <c r="J117" s="4"/>
      <c r="K117" s="93">
        <f>H117*I117</f>
        <v>0</v>
      </c>
      <c r="L117" s="7"/>
      <c r="M117" s="15"/>
      <c r="N117" s="7"/>
      <c r="O117" s="49"/>
      <c r="P117" s="71"/>
      <c r="R117" s="78" t="s">
        <v>84</v>
      </c>
      <c r="S117" s="1"/>
      <c r="T117" s="12"/>
      <c r="U117" s="13"/>
      <c r="V117" s="4"/>
      <c r="W117" s="93">
        <f>T117*U117</f>
        <v>0</v>
      </c>
      <c r="X117" s="7"/>
      <c r="Y117" s="15"/>
      <c r="Z117" s="7"/>
      <c r="AA117" s="49"/>
      <c r="AB117" s="71"/>
      <c r="AD117" s="78" t="s">
        <v>84</v>
      </c>
      <c r="AE117" s="1"/>
      <c r="AF117" s="12"/>
      <c r="AG117" s="13"/>
      <c r="AH117" s="4"/>
      <c r="AI117" s="93">
        <f>AF117*AG117</f>
        <v>0</v>
      </c>
      <c r="AJ117" s="7"/>
      <c r="AK117" s="15"/>
      <c r="AL117" s="7"/>
      <c r="AM117" s="49"/>
      <c r="AN117" s="71"/>
      <c r="AO117"/>
      <c r="AP117" s="78" t="s">
        <v>84</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ht="12.75"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ht="12.75"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ht="12.75" x14ac:dyDescent="0.2">
      <c r="C121" s="65" t="str">
        <f>'Begroting Totale Project'!C119</f>
        <v>Activiteit 5.1, inhuur</v>
      </c>
      <c r="D121" s="109">
        <f>K121+W121+AI121+AU121</f>
        <v>0</v>
      </c>
      <c r="F121" s="78" t="s">
        <v>155</v>
      </c>
      <c r="G121" s="1"/>
      <c r="H121" s="1"/>
      <c r="I121" s="94"/>
      <c r="J121" s="4"/>
      <c r="K121" s="93">
        <f>H121*I121</f>
        <v>0</v>
      </c>
      <c r="L121" s="7"/>
      <c r="M121" s="15"/>
      <c r="N121" s="7"/>
      <c r="O121" s="49"/>
      <c r="P121" s="71"/>
      <c r="R121" s="78" t="s">
        <v>155</v>
      </c>
      <c r="S121" s="1"/>
      <c r="T121" s="1"/>
      <c r="U121" s="94"/>
      <c r="V121" s="4"/>
      <c r="W121" s="93">
        <f>T121*U121</f>
        <v>0</v>
      </c>
      <c r="X121" s="7"/>
      <c r="Y121" s="15"/>
      <c r="Z121" s="7"/>
      <c r="AA121" s="49"/>
      <c r="AB121" s="71"/>
      <c r="AD121" s="78" t="s">
        <v>155</v>
      </c>
      <c r="AE121" s="1"/>
      <c r="AF121" s="1"/>
      <c r="AG121" s="94"/>
      <c r="AH121" s="4"/>
      <c r="AI121" s="93">
        <f>AF121*AG121</f>
        <v>0</v>
      </c>
      <c r="AJ121" s="7"/>
      <c r="AK121" s="15"/>
      <c r="AL121" s="7"/>
      <c r="AM121" s="49"/>
      <c r="AN121" s="71"/>
      <c r="AO121"/>
      <c r="AP121" s="78" t="s">
        <v>155</v>
      </c>
      <c r="AQ121" s="1"/>
      <c r="AR121" s="1"/>
      <c r="AS121" s="94"/>
      <c r="AT121" s="4"/>
      <c r="AU121" s="93">
        <f>AR121*AS121</f>
        <v>0</v>
      </c>
      <c r="AV121" s="7"/>
      <c r="AW121" s="15"/>
      <c r="AX121" s="7"/>
      <c r="AY121" s="49"/>
      <c r="AZ121" s="71"/>
    </row>
    <row r="122" spans="3:52" s="2" customFormat="1" ht="12.75" x14ac:dyDescent="0.2">
      <c r="C122" s="65" t="str">
        <f>'Begroting Totale Project'!C120</f>
        <v>Activiteit 5.2, inhuur</v>
      </c>
      <c r="D122" s="109">
        <f t="shared" ref="D122:D124" si="13">K122+W122+AI122+AU122</f>
        <v>0</v>
      </c>
      <c r="F122" s="78" t="s">
        <v>156</v>
      </c>
      <c r="G122" s="1"/>
      <c r="H122" s="1"/>
      <c r="I122" s="94"/>
      <c r="J122" s="4"/>
      <c r="K122" s="93">
        <f>H122*I122</f>
        <v>0</v>
      </c>
      <c r="L122" s="7"/>
      <c r="M122" s="15"/>
      <c r="N122" s="7"/>
      <c r="O122" s="49"/>
      <c r="P122" s="71"/>
      <c r="R122" s="78" t="s">
        <v>156</v>
      </c>
      <c r="S122" s="1"/>
      <c r="T122" s="1"/>
      <c r="U122" s="94"/>
      <c r="V122" s="4"/>
      <c r="W122" s="93">
        <f>T122*U122</f>
        <v>0</v>
      </c>
      <c r="X122" s="7"/>
      <c r="Y122" s="15"/>
      <c r="Z122" s="7"/>
      <c r="AA122" s="49"/>
      <c r="AB122" s="71"/>
      <c r="AD122" s="78" t="s">
        <v>156</v>
      </c>
      <c r="AE122" s="1"/>
      <c r="AF122" s="1"/>
      <c r="AG122" s="94"/>
      <c r="AH122" s="4"/>
      <c r="AI122" s="93">
        <f>AF122*AG122</f>
        <v>0</v>
      </c>
      <c r="AJ122" s="7"/>
      <c r="AK122" s="15"/>
      <c r="AL122" s="7"/>
      <c r="AM122" s="49"/>
      <c r="AN122" s="71"/>
      <c r="AO122"/>
      <c r="AP122" s="78" t="s">
        <v>156</v>
      </c>
      <c r="AQ122" s="1"/>
      <c r="AR122" s="1"/>
      <c r="AS122" s="94"/>
      <c r="AT122" s="4"/>
      <c r="AU122" s="93">
        <f>AR122*AS122</f>
        <v>0</v>
      </c>
      <c r="AV122" s="7"/>
      <c r="AW122" s="15"/>
      <c r="AX122" s="7"/>
      <c r="AY122" s="49"/>
      <c r="AZ122" s="71"/>
    </row>
    <row r="123" spans="3:52" s="2" customFormat="1" ht="12.75" x14ac:dyDescent="0.2">
      <c r="C123" s="65" t="str">
        <f>'Begroting Totale Project'!C121</f>
        <v>Activiteit 5.3, inhuur</v>
      </c>
      <c r="D123" s="109">
        <f t="shared" si="13"/>
        <v>0</v>
      </c>
      <c r="F123" s="78" t="s">
        <v>157</v>
      </c>
      <c r="G123" s="1"/>
      <c r="H123" s="1"/>
      <c r="I123" s="94"/>
      <c r="J123" s="4"/>
      <c r="K123" s="93">
        <f>H123*I123</f>
        <v>0</v>
      </c>
      <c r="L123" s="7"/>
      <c r="M123" s="15"/>
      <c r="N123" s="7"/>
      <c r="O123" s="49"/>
      <c r="P123" s="71"/>
      <c r="R123" s="78" t="s">
        <v>157</v>
      </c>
      <c r="S123" s="1"/>
      <c r="T123" s="1"/>
      <c r="U123" s="94"/>
      <c r="V123" s="4"/>
      <c r="W123" s="93">
        <f>T123*U123</f>
        <v>0</v>
      </c>
      <c r="X123" s="7"/>
      <c r="Y123" s="15"/>
      <c r="Z123" s="7"/>
      <c r="AA123" s="49"/>
      <c r="AB123" s="71"/>
      <c r="AD123" s="78" t="s">
        <v>157</v>
      </c>
      <c r="AE123" s="1"/>
      <c r="AF123" s="1"/>
      <c r="AG123" s="94"/>
      <c r="AH123" s="4"/>
      <c r="AI123" s="93">
        <f>AF123*AG123</f>
        <v>0</v>
      </c>
      <c r="AJ123" s="7"/>
      <c r="AK123" s="15"/>
      <c r="AL123" s="7"/>
      <c r="AM123" s="49"/>
      <c r="AN123" s="71"/>
      <c r="AO123"/>
      <c r="AP123" s="78" t="s">
        <v>157</v>
      </c>
      <c r="AQ123" s="1"/>
      <c r="AR123" s="1"/>
      <c r="AS123" s="94"/>
      <c r="AT123" s="4"/>
      <c r="AU123" s="93">
        <f>AR123*AS123</f>
        <v>0</v>
      </c>
      <c r="AV123" s="7"/>
      <c r="AW123" s="15"/>
      <c r="AX123" s="7"/>
      <c r="AY123" s="49"/>
      <c r="AZ123" s="71"/>
    </row>
    <row r="124" spans="3:52" s="2" customFormat="1" ht="12.75" x14ac:dyDescent="0.2">
      <c r="C124" s="65" t="str">
        <f>'Begroting Totale Project'!C122</f>
        <v>Activiteit 5.4, inhuur</v>
      </c>
      <c r="D124" s="109">
        <f t="shared" si="13"/>
        <v>0</v>
      </c>
      <c r="F124" s="78" t="s">
        <v>158</v>
      </c>
      <c r="G124" s="1"/>
      <c r="H124" s="1"/>
      <c r="I124" s="94"/>
      <c r="J124" s="4"/>
      <c r="K124" s="93">
        <f>H124*I124</f>
        <v>0</v>
      </c>
      <c r="L124" s="7"/>
      <c r="M124" s="15"/>
      <c r="N124" s="7"/>
      <c r="O124" s="49"/>
      <c r="P124" s="71"/>
      <c r="R124" s="78" t="s">
        <v>158</v>
      </c>
      <c r="S124" s="1"/>
      <c r="T124" s="1"/>
      <c r="U124" s="94"/>
      <c r="V124" s="4"/>
      <c r="W124" s="93">
        <f>T124*U124</f>
        <v>0</v>
      </c>
      <c r="X124" s="7"/>
      <c r="Y124" s="15"/>
      <c r="Z124" s="7"/>
      <c r="AA124" s="49"/>
      <c r="AB124" s="71"/>
      <c r="AD124" s="78" t="s">
        <v>158</v>
      </c>
      <c r="AE124" s="1"/>
      <c r="AF124" s="1"/>
      <c r="AG124" s="94"/>
      <c r="AH124" s="4"/>
      <c r="AI124" s="93">
        <f>AF124*AG124</f>
        <v>0</v>
      </c>
      <c r="AJ124" s="7"/>
      <c r="AK124" s="15"/>
      <c r="AL124" s="7"/>
      <c r="AM124" s="49"/>
      <c r="AN124" s="71"/>
      <c r="AO124"/>
      <c r="AP124" s="78" t="s">
        <v>158</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ht="12.75"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ht="12.75"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ht="12.75" x14ac:dyDescent="0.2">
      <c r="C128" s="65" t="str">
        <f>'Begroting Totale Project'!C126</f>
        <v>Activiteit 5.1, kosten</v>
      </c>
      <c r="D128" s="109">
        <f>K128+W128+AI128+AU128</f>
        <v>0</v>
      </c>
      <c r="F128" s="140" t="s">
        <v>202</v>
      </c>
      <c r="G128" s="1"/>
      <c r="H128" s="12"/>
      <c r="I128" s="13"/>
      <c r="J128" s="14"/>
      <c r="K128" s="93">
        <f>H128*I128</f>
        <v>0</v>
      </c>
      <c r="L128" s="7"/>
      <c r="M128" s="15"/>
      <c r="N128" s="7"/>
      <c r="O128" s="49"/>
      <c r="P128" s="71"/>
      <c r="R128" s="140" t="s">
        <v>202</v>
      </c>
      <c r="S128" s="1"/>
      <c r="T128" s="12"/>
      <c r="U128" s="13"/>
      <c r="V128" s="14"/>
      <c r="W128" s="93">
        <f>T128*U128</f>
        <v>0</v>
      </c>
      <c r="X128" s="7"/>
      <c r="Y128" s="15"/>
      <c r="Z128" s="7"/>
      <c r="AA128" s="49"/>
      <c r="AB128" s="71"/>
      <c r="AD128" s="140" t="s">
        <v>202</v>
      </c>
      <c r="AE128" s="1"/>
      <c r="AF128" s="12"/>
      <c r="AG128" s="13"/>
      <c r="AH128" s="14"/>
      <c r="AI128" s="93">
        <f>AF128*AG128</f>
        <v>0</v>
      </c>
      <c r="AJ128" s="7"/>
      <c r="AK128" s="15"/>
      <c r="AL128" s="7"/>
      <c r="AM128" s="49"/>
      <c r="AN128" s="71"/>
      <c r="AO128"/>
      <c r="AP128" s="140" t="s">
        <v>202</v>
      </c>
      <c r="AQ128" s="1"/>
      <c r="AR128" s="12"/>
      <c r="AS128" s="13"/>
      <c r="AT128" s="14"/>
      <c r="AU128" s="93">
        <f>AR128*AS128</f>
        <v>0</v>
      </c>
      <c r="AV128" s="7"/>
      <c r="AW128" s="15"/>
      <c r="AX128" s="7"/>
      <c r="AY128" s="49"/>
      <c r="AZ128" s="71"/>
    </row>
    <row r="129" spans="3:52" s="2" customFormat="1" ht="12.75" x14ac:dyDescent="0.2">
      <c r="C129" s="65" t="str">
        <f>'Begroting Totale Project'!C127</f>
        <v>Activiteit 5.2, kosten</v>
      </c>
      <c r="D129" s="109">
        <f t="shared" ref="D129:D131" si="14">K129+W129+AI129+AU129</f>
        <v>0</v>
      </c>
      <c r="F129" s="140" t="s">
        <v>203</v>
      </c>
      <c r="G129" s="1"/>
      <c r="H129" s="12"/>
      <c r="I129" s="13"/>
      <c r="J129" s="14"/>
      <c r="K129" s="93">
        <f>H129*I129</f>
        <v>0</v>
      </c>
      <c r="L129" s="7"/>
      <c r="M129" s="15"/>
      <c r="N129" s="7"/>
      <c r="O129" s="49"/>
      <c r="P129" s="71"/>
      <c r="R129" s="140" t="s">
        <v>203</v>
      </c>
      <c r="S129" s="1"/>
      <c r="T129" s="12"/>
      <c r="U129" s="13"/>
      <c r="V129" s="14"/>
      <c r="W129" s="93">
        <f>T129*U129</f>
        <v>0</v>
      </c>
      <c r="X129" s="7"/>
      <c r="Y129" s="15"/>
      <c r="Z129" s="7"/>
      <c r="AA129" s="49"/>
      <c r="AB129" s="71"/>
      <c r="AD129" s="140" t="s">
        <v>203</v>
      </c>
      <c r="AE129" s="1"/>
      <c r="AF129" s="12"/>
      <c r="AG129" s="13"/>
      <c r="AH129" s="14"/>
      <c r="AI129" s="93">
        <f>AF129*AG129</f>
        <v>0</v>
      </c>
      <c r="AJ129" s="7"/>
      <c r="AK129" s="15"/>
      <c r="AL129" s="7"/>
      <c r="AM129" s="49"/>
      <c r="AN129" s="71"/>
      <c r="AO129"/>
      <c r="AP129" s="140" t="s">
        <v>203</v>
      </c>
      <c r="AQ129" s="1"/>
      <c r="AR129" s="12"/>
      <c r="AS129" s="13"/>
      <c r="AT129" s="14"/>
      <c r="AU129" s="93">
        <f>AR129*AS129</f>
        <v>0</v>
      </c>
      <c r="AV129" s="7"/>
      <c r="AW129" s="15"/>
      <c r="AX129" s="7"/>
      <c r="AY129" s="49"/>
      <c r="AZ129" s="71"/>
    </row>
    <row r="130" spans="3:52" s="2" customFormat="1" ht="12.75" x14ac:dyDescent="0.2">
      <c r="C130" s="65" t="str">
        <f>'Begroting Totale Project'!C128</f>
        <v>Activiteit 5.3, kosten</v>
      </c>
      <c r="D130" s="109">
        <f t="shared" si="14"/>
        <v>0</v>
      </c>
      <c r="F130" s="140" t="s">
        <v>234</v>
      </c>
      <c r="G130" s="1"/>
      <c r="H130" s="12"/>
      <c r="I130" s="13"/>
      <c r="J130" s="14"/>
      <c r="K130" s="93">
        <f>H130*I130</f>
        <v>0</v>
      </c>
      <c r="L130" s="7"/>
      <c r="M130" s="15"/>
      <c r="N130" s="7"/>
      <c r="O130" s="49"/>
      <c r="P130" s="71"/>
      <c r="R130" s="140" t="s">
        <v>234</v>
      </c>
      <c r="S130" s="1"/>
      <c r="T130" s="12"/>
      <c r="U130" s="13"/>
      <c r="V130" s="14"/>
      <c r="W130" s="93">
        <f>T130*U130</f>
        <v>0</v>
      </c>
      <c r="X130" s="7"/>
      <c r="Y130" s="15"/>
      <c r="Z130" s="7"/>
      <c r="AA130" s="49"/>
      <c r="AB130" s="71"/>
      <c r="AD130" s="140" t="s">
        <v>234</v>
      </c>
      <c r="AE130" s="1"/>
      <c r="AF130" s="12"/>
      <c r="AG130" s="13"/>
      <c r="AH130" s="14"/>
      <c r="AI130" s="93">
        <f>AF130*AG130</f>
        <v>0</v>
      </c>
      <c r="AJ130" s="7"/>
      <c r="AK130" s="15"/>
      <c r="AL130" s="7"/>
      <c r="AM130" s="49"/>
      <c r="AN130" s="71"/>
      <c r="AO130"/>
      <c r="AP130" s="140" t="s">
        <v>234</v>
      </c>
      <c r="AQ130" s="1"/>
      <c r="AR130" s="12"/>
      <c r="AS130" s="13"/>
      <c r="AT130" s="14"/>
      <c r="AU130" s="93">
        <f>AR130*AS130</f>
        <v>0</v>
      </c>
      <c r="AV130" s="7"/>
      <c r="AW130" s="15"/>
      <c r="AX130" s="7"/>
      <c r="AY130" s="49"/>
      <c r="AZ130" s="71"/>
    </row>
    <row r="131" spans="3:52" s="2" customFormat="1" ht="12.75" x14ac:dyDescent="0.2">
      <c r="C131" s="65" t="str">
        <f>'Begroting Totale Project'!C129</f>
        <v>Activiteit 5.4, kosten</v>
      </c>
      <c r="D131" s="109">
        <f t="shared" si="14"/>
        <v>0</v>
      </c>
      <c r="F131" s="140" t="s">
        <v>235</v>
      </c>
      <c r="G131" s="1"/>
      <c r="H131" s="12"/>
      <c r="I131" s="13"/>
      <c r="J131" s="14"/>
      <c r="K131" s="93">
        <f>H131*I131</f>
        <v>0</v>
      </c>
      <c r="L131" s="7"/>
      <c r="M131" s="15"/>
      <c r="N131" s="7"/>
      <c r="O131" s="49"/>
      <c r="P131" s="71"/>
      <c r="R131" s="140" t="s">
        <v>235</v>
      </c>
      <c r="S131" s="1"/>
      <c r="T131" s="12"/>
      <c r="U131" s="13"/>
      <c r="V131" s="14"/>
      <c r="W131" s="93">
        <f>T131*U131</f>
        <v>0</v>
      </c>
      <c r="X131" s="7"/>
      <c r="Y131" s="15"/>
      <c r="Z131" s="7"/>
      <c r="AA131" s="49"/>
      <c r="AB131" s="71"/>
      <c r="AD131" s="140" t="s">
        <v>235</v>
      </c>
      <c r="AE131" s="1"/>
      <c r="AF131" s="12"/>
      <c r="AG131" s="13"/>
      <c r="AH131" s="14"/>
      <c r="AI131" s="93">
        <f>AF131*AG131</f>
        <v>0</v>
      </c>
      <c r="AJ131" s="7"/>
      <c r="AK131" s="15"/>
      <c r="AL131" s="7"/>
      <c r="AM131" s="49"/>
      <c r="AN131" s="71"/>
      <c r="AO131"/>
      <c r="AP131" s="140" t="s">
        <v>235</v>
      </c>
      <c r="AQ131" s="1"/>
      <c r="AR131" s="12"/>
      <c r="AS131" s="13"/>
      <c r="AT131" s="14"/>
      <c r="AU131" s="93">
        <f>AR131*AS131</f>
        <v>0</v>
      </c>
      <c r="AV131" s="7"/>
      <c r="AW131" s="15"/>
      <c r="AX131" s="7"/>
      <c r="AY131" s="49"/>
      <c r="AZ131" s="71"/>
    </row>
    <row r="132" spans="3:52" s="2" customFormat="1" ht="12.75"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ht="12.75"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ht="12.75"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
        <v>85</v>
      </c>
      <c r="G138" s="79"/>
      <c r="H138" s="79"/>
      <c r="I138" s="79"/>
      <c r="J138" s="69"/>
      <c r="K138" s="79"/>
      <c r="L138" s="80"/>
      <c r="M138" s="79"/>
      <c r="N138" s="80"/>
      <c r="O138" s="81"/>
      <c r="P138" s="70"/>
      <c r="R138" s="76" t="s">
        <v>85</v>
      </c>
      <c r="S138" s="79"/>
      <c r="T138" s="79"/>
      <c r="U138" s="79"/>
      <c r="V138" s="69"/>
      <c r="W138" s="79"/>
      <c r="X138" s="80"/>
      <c r="Y138" s="79"/>
      <c r="Z138" s="80"/>
      <c r="AA138" s="81"/>
      <c r="AB138" s="70"/>
      <c r="AD138" s="76" t="s">
        <v>85</v>
      </c>
      <c r="AE138" s="79"/>
      <c r="AF138" s="79"/>
      <c r="AG138" s="79"/>
      <c r="AH138" s="69"/>
      <c r="AI138" s="79"/>
      <c r="AJ138" s="80"/>
      <c r="AK138" s="79"/>
      <c r="AL138" s="80"/>
      <c r="AM138" s="81"/>
      <c r="AN138" s="70"/>
      <c r="AO138"/>
      <c r="AP138" s="76" t="s">
        <v>85</v>
      </c>
      <c r="AQ138" s="79"/>
      <c r="AR138" s="79"/>
      <c r="AS138" s="79"/>
      <c r="AT138" s="69"/>
      <c r="AU138" s="79"/>
      <c r="AV138" s="80"/>
      <c r="AW138" s="79"/>
      <c r="AX138" s="80"/>
      <c r="AY138" s="81"/>
      <c r="AZ138" s="70"/>
    </row>
    <row r="139" spans="3:52" s="2" customFormat="1" ht="12.75"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ht="12.75" x14ac:dyDescent="0.2">
      <c r="C140" s="65" t="str">
        <f>'Begroting Totale Project'!C138</f>
        <v>Activiteit 6.1, inzet eigen uren</v>
      </c>
      <c r="D140" s="109">
        <f>K140+W140+AI140+AU140</f>
        <v>0</v>
      </c>
      <c r="F140" s="78" t="s">
        <v>90</v>
      </c>
      <c r="G140" s="1"/>
      <c r="H140" s="12"/>
      <c r="I140" s="13"/>
      <c r="J140" s="14"/>
      <c r="K140" s="93">
        <f>H140*I140</f>
        <v>0</v>
      </c>
      <c r="L140" s="7"/>
      <c r="M140" s="15"/>
      <c r="N140" s="7"/>
      <c r="O140" s="49"/>
      <c r="P140" s="71"/>
      <c r="R140" s="78" t="s">
        <v>90</v>
      </c>
      <c r="S140" s="1"/>
      <c r="T140" s="12"/>
      <c r="U140" s="13"/>
      <c r="V140" s="14"/>
      <c r="W140" s="93">
        <f>T140*U140</f>
        <v>0</v>
      </c>
      <c r="X140" s="7"/>
      <c r="Y140" s="15"/>
      <c r="Z140" s="7"/>
      <c r="AA140" s="49"/>
      <c r="AB140" s="71"/>
      <c r="AD140" s="78" t="s">
        <v>90</v>
      </c>
      <c r="AE140" s="1"/>
      <c r="AF140" s="12"/>
      <c r="AG140" s="13"/>
      <c r="AH140" s="14"/>
      <c r="AI140" s="93">
        <f>AF140*AG140</f>
        <v>0</v>
      </c>
      <c r="AJ140" s="7"/>
      <c r="AK140" s="15"/>
      <c r="AL140" s="7"/>
      <c r="AM140" s="49"/>
      <c r="AN140" s="71"/>
      <c r="AO140"/>
      <c r="AP140" s="78" t="s">
        <v>90</v>
      </c>
      <c r="AQ140" s="1"/>
      <c r="AR140" s="12"/>
      <c r="AS140" s="13"/>
      <c r="AT140" s="14"/>
      <c r="AU140" s="93">
        <f>AR140*AS140</f>
        <v>0</v>
      </c>
      <c r="AV140" s="7"/>
      <c r="AW140" s="15"/>
      <c r="AX140" s="7"/>
      <c r="AY140" s="49"/>
      <c r="AZ140" s="71"/>
    </row>
    <row r="141" spans="3:52" s="2" customFormat="1" ht="12.75" x14ac:dyDescent="0.2">
      <c r="C141" s="65" t="str">
        <f>'Begroting Totale Project'!C139</f>
        <v>Activiteit 6.2, inzet eigen uren</v>
      </c>
      <c r="D141" s="109">
        <f t="shared" ref="D141:D143" si="15">K141+W141+AI141+AU141</f>
        <v>0</v>
      </c>
      <c r="F141" s="78" t="s">
        <v>91</v>
      </c>
      <c r="G141" s="1"/>
      <c r="H141" s="12"/>
      <c r="I141" s="13"/>
      <c r="J141" s="14"/>
      <c r="K141" s="93">
        <f>H141*I141</f>
        <v>0</v>
      </c>
      <c r="L141" s="7"/>
      <c r="M141" s="15"/>
      <c r="N141" s="7"/>
      <c r="O141" s="49"/>
      <c r="P141" s="71"/>
      <c r="R141" s="78" t="s">
        <v>91</v>
      </c>
      <c r="S141" s="1"/>
      <c r="T141" s="12"/>
      <c r="U141" s="13"/>
      <c r="V141" s="14"/>
      <c r="W141" s="93">
        <f>T141*U141</f>
        <v>0</v>
      </c>
      <c r="X141" s="7"/>
      <c r="Y141" s="15"/>
      <c r="Z141" s="7"/>
      <c r="AA141" s="49"/>
      <c r="AB141" s="71"/>
      <c r="AD141" s="78" t="s">
        <v>91</v>
      </c>
      <c r="AE141" s="1"/>
      <c r="AF141" s="12"/>
      <c r="AG141" s="13"/>
      <c r="AH141" s="14"/>
      <c r="AI141" s="93">
        <f>AF141*AG141</f>
        <v>0</v>
      </c>
      <c r="AJ141" s="7"/>
      <c r="AK141" s="15"/>
      <c r="AL141" s="7"/>
      <c r="AM141" s="49"/>
      <c r="AN141" s="71"/>
      <c r="AO141"/>
      <c r="AP141" s="78" t="s">
        <v>91</v>
      </c>
      <c r="AQ141" s="1"/>
      <c r="AR141" s="12"/>
      <c r="AS141" s="13"/>
      <c r="AT141" s="14"/>
      <c r="AU141" s="93">
        <f>AR141*AS141</f>
        <v>0</v>
      </c>
      <c r="AV141" s="7"/>
      <c r="AW141" s="15"/>
      <c r="AX141" s="7"/>
      <c r="AY141" s="49"/>
      <c r="AZ141" s="71"/>
    </row>
    <row r="142" spans="3:52" s="2" customFormat="1" ht="12.75" x14ac:dyDescent="0.2">
      <c r="C142" s="65" t="str">
        <f>'Begroting Totale Project'!C140</f>
        <v>Activiteit 6.3, inzet eigen uren</v>
      </c>
      <c r="D142" s="109">
        <f t="shared" si="15"/>
        <v>0</v>
      </c>
      <c r="F142" s="78" t="s">
        <v>92</v>
      </c>
      <c r="G142" s="1"/>
      <c r="H142" s="12"/>
      <c r="I142" s="13"/>
      <c r="J142" s="14"/>
      <c r="K142" s="93">
        <f>H142*I142</f>
        <v>0</v>
      </c>
      <c r="L142" s="7"/>
      <c r="M142" s="15"/>
      <c r="N142" s="7"/>
      <c r="O142" s="49"/>
      <c r="P142" s="71"/>
      <c r="R142" s="78" t="s">
        <v>92</v>
      </c>
      <c r="S142" s="1"/>
      <c r="T142" s="12"/>
      <c r="U142" s="13"/>
      <c r="V142" s="14"/>
      <c r="W142" s="93">
        <f>T142*U142</f>
        <v>0</v>
      </c>
      <c r="X142" s="7"/>
      <c r="Y142" s="15"/>
      <c r="Z142" s="7"/>
      <c r="AA142" s="49"/>
      <c r="AB142" s="71"/>
      <c r="AD142" s="78" t="s">
        <v>92</v>
      </c>
      <c r="AE142" s="1"/>
      <c r="AF142" s="12"/>
      <c r="AG142" s="13"/>
      <c r="AH142" s="14"/>
      <c r="AI142" s="93">
        <f>AF142*AG142</f>
        <v>0</v>
      </c>
      <c r="AJ142" s="7"/>
      <c r="AK142" s="15"/>
      <c r="AL142" s="7"/>
      <c r="AM142" s="49"/>
      <c r="AN142" s="71"/>
      <c r="AO142"/>
      <c r="AP142" s="78" t="s">
        <v>92</v>
      </c>
      <c r="AQ142" s="1"/>
      <c r="AR142" s="12"/>
      <c r="AS142" s="13"/>
      <c r="AT142" s="14"/>
      <c r="AU142" s="93">
        <f>AR142*AS142</f>
        <v>0</v>
      </c>
      <c r="AV142" s="7"/>
      <c r="AW142" s="15"/>
      <c r="AX142" s="7"/>
      <c r="AY142" s="49"/>
      <c r="AZ142" s="71"/>
    </row>
    <row r="143" spans="3:52" s="2" customFormat="1" ht="12.75" x14ac:dyDescent="0.2">
      <c r="C143" s="65" t="str">
        <f>'Begroting Totale Project'!C141</f>
        <v>Activiteit 6.4, inzet eigen uren</v>
      </c>
      <c r="D143" s="109">
        <f t="shared" si="15"/>
        <v>0</v>
      </c>
      <c r="F143" s="78" t="s">
        <v>93</v>
      </c>
      <c r="G143" s="1"/>
      <c r="H143" s="12"/>
      <c r="I143" s="13"/>
      <c r="J143" s="4"/>
      <c r="K143" s="93">
        <f>H143*I143</f>
        <v>0</v>
      </c>
      <c r="L143" s="7"/>
      <c r="M143" s="15"/>
      <c r="N143" s="7"/>
      <c r="O143" s="49"/>
      <c r="P143" s="71"/>
      <c r="R143" s="78" t="s">
        <v>93</v>
      </c>
      <c r="S143" s="1"/>
      <c r="T143" s="12"/>
      <c r="U143" s="13"/>
      <c r="V143" s="4"/>
      <c r="W143" s="93">
        <f>T143*U143</f>
        <v>0</v>
      </c>
      <c r="X143" s="7"/>
      <c r="Y143" s="15"/>
      <c r="Z143" s="7"/>
      <c r="AA143" s="49"/>
      <c r="AB143" s="71"/>
      <c r="AD143" s="78" t="s">
        <v>93</v>
      </c>
      <c r="AE143" s="1"/>
      <c r="AF143" s="12"/>
      <c r="AG143" s="13"/>
      <c r="AH143" s="4"/>
      <c r="AI143" s="93">
        <f>AF143*AG143</f>
        <v>0</v>
      </c>
      <c r="AJ143" s="7"/>
      <c r="AK143" s="15"/>
      <c r="AL143" s="7"/>
      <c r="AM143" s="49"/>
      <c r="AN143" s="71"/>
      <c r="AO143"/>
      <c r="AP143" s="78" t="s">
        <v>93</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ht="12.75"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ht="12.75"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ht="12.75" x14ac:dyDescent="0.2">
      <c r="C147" s="65" t="str">
        <f>'Begroting Totale Project'!C145</f>
        <v>Activiteit 6.1, inhuur</v>
      </c>
      <c r="D147" s="109">
        <f>K147+W147+AI147+AU147</f>
        <v>0</v>
      </c>
      <c r="F147" s="78" t="s">
        <v>159</v>
      </c>
      <c r="G147" s="1"/>
      <c r="H147" s="1"/>
      <c r="I147" s="94"/>
      <c r="J147" s="4"/>
      <c r="K147" s="93">
        <f>H147*I147</f>
        <v>0</v>
      </c>
      <c r="L147" s="7"/>
      <c r="M147" s="15"/>
      <c r="N147" s="7"/>
      <c r="O147" s="49"/>
      <c r="P147" s="71"/>
      <c r="R147" s="78" t="s">
        <v>159</v>
      </c>
      <c r="S147" s="1"/>
      <c r="T147" s="1"/>
      <c r="U147" s="94"/>
      <c r="V147" s="4"/>
      <c r="W147" s="93">
        <f>T147*U147</f>
        <v>0</v>
      </c>
      <c r="X147" s="7"/>
      <c r="Y147" s="15"/>
      <c r="Z147" s="7"/>
      <c r="AA147" s="49"/>
      <c r="AB147" s="71"/>
      <c r="AD147" s="78" t="s">
        <v>159</v>
      </c>
      <c r="AE147" s="1"/>
      <c r="AF147" s="1"/>
      <c r="AG147" s="94"/>
      <c r="AH147" s="4"/>
      <c r="AI147" s="93">
        <f>AF147*AG147</f>
        <v>0</v>
      </c>
      <c r="AJ147" s="7"/>
      <c r="AK147" s="15"/>
      <c r="AL147" s="7"/>
      <c r="AM147" s="49"/>
      <c r="AN147" s="71"/>
      <c r="AO147"/>
      <c r="AP147" s="78" t="s">
        <v>159</v>
      </c>
      <c r="AQ147" s="1"/>
      <c r="AR147" s="1"/>
      <c r="AS147" s="94"/>
      <c r="AT147" s="4"/>
      <c r="AU147" s="93">
        <f>AR147*AS147</f>
        <v>0</v>
      </c>
      <c r="AV147" s="7"/>
      <c r="AW147" s="15"/>
      <c r="AX147" s="7"/>
      <c r="AY147" s="49"/>
      <c r="AZ147" s="71"/>
    </row>
    <row r="148" spans="3:52" s="2" customFormat="1" ht="12.75" x14ac:dyDescent="0.2">
      <c r="C148" s="65" t="str">
        <f>'Begroting Totale Project'!C146</f>
        <v>Activiteit 6.2, inhuur</v>
      </c>
      <c r="D148" s="109">
        <f t="shared" ref="D148:D150" si="16">K148+W148+AI148+AU148</f>
        <v>0</v>
      </c>
      <c r="F148" s="78" t="s">
        <v>160</v>
      </c>
      <c r="G148" s="1"/>
      <c r="H148" s="1"/>
      <c r="I148" s="94"/>
      <c r="J148" s="4"/>
      <c r="K148" s="93">
        <f>H148*I148</f>
        <v>0</v>
      </c>
      <c r="L148" s="7"/>
      <c r="M148" s="15"/>
      <c r="N148" s="7"/>
      <c r="O148" s="49"/>
      <c r="P148" s="71"/>
      <c r="R148" s="78" t="s">
        <v>160</v>
      </c>
      <c r="S148" s="1"/>
      <c r="T148" s="1"/>
      <c r="U148" s="94"/>
      <c r="V148" s="4"/>
      <c r="W148" s="93">
        <f>T148*U148</f>
        <v>0</v>
      </c>
      <c r="X148" s="7"/>
      <c r="Y148" s="15"/>
      <c r="Z148" s="7"/>
      <c r="AA148" s="49"/>
      <c r="AB148" s="71"/>
      <c r="AD148" s="78" t="s">
        <v>160</v>
      </c>
      <c r="AE148" s="1"/>
      <c r="AF148" s="1"/>
      <c r="AG148" s="94"/>
      <c r="AH148" s="4"/>
      <c r="AI148" s="93">
        <f>AF148*AG148</f>
        <v>0</v>
      </c>
      <c r="AJ148" s="7"/>
      <c r="AK148" s="15"/>
      <c r="AL148" s="7"/>
      <c r="AM148" s="49"/>
      <c r="AN148" s="71"/>
      <c r="AO148"/>
      <c r="AP148" s="78" t="s">
        <v>160</v>
      </c>
      <c r="AQ148" s="1"/>
      <c r="AR148" s="1"/>
      <c r="AS148" s="94"/>
      <c r="AT148" s="4"/>
      <c r="AU148" s="93">
        <f>AR148*AS148</f>
        <v>0</v>
      </c>
      <c r="AV148" s="7"/>
      <c r="AW148" s="15"/>
      <c r="AX148" s="7"/>
      <c r="AY148" s="49"/>
      <c r="AZ148" s="71"/>
    </row>
    <row r="149" spans="3:52" s="2" customFormat="1" ht="12.75" x14ac:dyDescent="0.2">
      <c r="C149" s="65" t="str">
        <f>'Begroting Totale Project'!C147</f>
        <v>Activiteit 6.3, inhuur</v>
      </c>
      <c r="D149" s="109">
        <f t="shared" si="16"/>
        <v>0</v>
      </c>
      <c r="F149" s="78" t="s">
        <v>161</v>
      </c>
      <c r="G149" s="1"/>
      <c r="H149" s="1"/>
      <c r="I149" s="94"/>
      <c r="J149" s="4"/>
      <c r="K149" s="93">
        <f>H149*I149</f>
        <v>0</v>
      </c>
      <c r="L149" s="7"/>
      <c r="M149" s="15"/>
      <c r="N149" s="7"/>
      <c r="O149" s="49"/>
      <c r="P149" s="71"/>
      <c r="R149" s="78" t="s">
        <v>161</v>
      </c>
      <c r="S149" s="1"/>
      <c r="T149" s="1"/>
      <c r="U149" s="94"/>
      <c r="V149" s="4"/>
      <c r="W149" s="93">
        <f>T149*U149</f>
        <v>0</v>
      </c>
      <c r="X149" s="7"/>
      <c r="Y149" s="15"/>
      <c r="Z149" s="7"/>
      <c r="AA149" s="49"/>
      <c r="AB149" s="71"/>
      <c r="AD149" s="78" t="s">
        <v>161</v>
      </c>
      <c r="AE149" s="1"/>
      <c r="AF149" s="1"/>
      <c r="AG149" s="94"/>
      <c r="AH149" s="4"/>
      <c r="AI149" s="93">
        <f>AF149*AG149</f>
        <v>0</v>
      </c>
      <c r="AJ149" s="7"/>
      <c r="AK149" s="15"/>
      <c r="AL149" s="7"/>
      <c r="AM149" s="49"/>
      <c r="AN149" s="71"/>
      <c r="AO149"/>
      <c r="AP149" s="78" t="s">
        <v>161</v>
      </c>
      <c r="AQ149" s="1"/>
      <c r="AR149" s="1"/>
      <c r="AS149" s="94"/>
      <c r="AT149" s="4"/>
      <c r="AU149" s="93">
        <f>AR149*AS149</f>
        <v>0</v>
      </c>
      <c r="AV149" s="7"/>
      <c r="AW149" s="15"/>
      <c r="AX149" s="7"/>
      <c r="AY149" s="49"/>
      <c r="AZ149" s="71"/>
    </row>
    <row r="150" spans="3:52" s="2" customFormat="1" ht="12.75" x14ac:dyDescent="0.2">
      <c r="C150" s="65" t="str">
        <f>'Begroting Totale Project'!C148</f>
        <v>Activiteit 6.4, inhuur</v>
      </c>
      <c r="D150" s="109">
        <f t="shared" si="16"/>
        <v>0</v>
      </c>
      <c r="F150" s="78" t="s">
        <v>162</v>
      </c>
      <c r="G150" s="1"/>
      <c r="H150" s="1"/>
      <c r="I150" s="94"/>
      <c r="J150" s="4"/>
      <c r="K150" s="93">
        <f>H150*I150</f>
        <v>0</v>
      </c>
      <c r="L150" s="7"/>
      <c r="M150" s="15"/>
      <c r="N150" s="7"/>
      <c r="O150" s="49"/>
      <c r="P150" s="71"/>
      <c r="R150" s="78" t="s">
        <v>162</v>
      </c>
      <c r="S150" s="1"/>
      <c r="T150" s="1"/>
      <c r="U150" s="94"/>
      <c r="V150" s="4"/>
      <c r="W150" s="93">
        <f>T150*U150</f>
        <v>0</v>
      </c>
      <c r="X150" s="7"/>
      <c r="Y150" s="15"/>
      <c r="Z150" s="7"/>
      <c r="AA150" s="49"/>
      <c r="AB150" s="71"/>
      <c r="AD150" s="78" t="s">
        <v>162</v>
      </c>
      <c r="AE150" s="1"/>
      <c r="AF150" s="1"/>
      <c r="AG150" s="94"/>
      <c r="AH150" s="4"/>
      <c r="AI150" s="93">
        <f>AF150*AG150</f>
        <v>0</v>
      </c>
      <c r="AJ150" s="7"/>
      <c r="AK150" s="15"/>
      <c r="AL150" s="7"/>
      <c r="AM150" s="49"/>
      <c r="AN150" s="71"/>
      <c r="AO150"/>
      <c r="AP150" s="78" t="s">
        <v>162</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ht="12.75"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ht="12.75"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ht="12.75" x14ac:dyDescent="0.2">
      <c r="C154" s="65" t="str">
        <f>'Begroting Totale Project'!C152</f>
        <v>Activiteit 6.1, kosten</v>
      </c>
      <c r="D154" s="109">
        <f>K154+W154+AI154+AU154</f>
        <v>0</v>
      </c>
      <c r="F154" s="140" t="s">
        <v>206</v>
      </c>
      <c r="G154" s="1"/>
      <c r="H154" s="12"/>
      <c r="I154" s="13"/>
      <c r="J154" s="14"/>
      <c r="K154" s="93">
        <f>H154*I154</f>
        <v>0</v>
      </c>
      <c r="L154" s="7"/>
      <c r="M154" s="15"/>
      <c r="N154" s="7"/>
      <c r="O154" s="49"/>
      <c r="P154" s="71"/>
      <c r="R154" s="140" t="s">
        <v>206</v>
      </c>
      <c r="S154" s="1"/>
      <c r="T154" s="12"/>
      <c r="U154" s="13"/>
      <c r="V154" s="14"/>
      <c r="W154" s="93">
        <f>T154*U154</f>
        <v>0</v>
      </c>
      <c r="X154" s="7"/>
      <c r="Y154" s="15"/>
      <c r="Z154" s="7"/>
      <c r="AA154" s="49"/>
      <c r="AB154" s="71"/>
      <c r="AD154" s="140" t="s">
        <v>206</v>
      </c>
      <c r="AE154" s="1"/>
      <c r="AF154" s="12"/>
      <c r="AG154" s="13"/>
      <c r="AH154" s="14"/>
      <c r="AI154" s="93">
        <f>AF154*AG154</f>
        <v>0</v>
      </c>
      <c r="AJ154" s="7"/>
      <c r="AK154" s="15"/>
      <c r="AL154" s="7"/>
      <c r="AM154" s="49"/>
      <c r="AN154" s="71"/>
      <c r="AO154"/>
      <c r="AP154" s="140" t="s">
        <v>206</v>
      </c>
      <c r="AQ154" s="1"/>
      <c r="AR154" s="12"/>
      <c r="AS154" s="13"/>
      <c r="AT154" s="14"/>
      <c r="AU154" s="93">
        <f>AR154*AS154</f>
        <v>0</v>
      </c>
      <c r="AV154" s="7"/>
      <c r="AW154" s="15"/>
      <c r="AX154" s="7"/>
      <c r="AY154" s="49"/>
      <c r="AZ154" s="71"/>
    </row>
    <row r="155" spans="3:52" s="2" customFormat="1" ht="12.75" x14ac:dyDescent="0.2">
      <c r="C155" s="65" t="str">
        <f>'Begroting Totale Project'!C153</f>
        <v>Activiteit 6.2, kosten</v>
      </c>
      <c r="D155" s="109">
        <f t="shared" ref="D155:D157" si="17">K155+W155+AI155+AU155</f>
        <v>0</v>
      </c>
      <c r="F155" s="140" t="s">
        <v>207</v>
      </c>
      <c r="G155" s="1"/>
      <c r="H155" s="12"/>
      <c r="I155" s="13"/>
      <c r="J155" s="14"/>
      <c r="K155" s="93">
        <f>H155*I155</f>
        <v>0</v>
      </c>
      <c r="L155" s="7"/>
      <c r="M155" s="15"/>
      <c r="N155" s="7"/>
      <c r="O155" s="49"/>
      <c r="P155" s="71"/>
      <c r="R155" s="140" t="s">
        <v>207</v>
      </c>
      <c r="S155" s="1"/>
      <c r="T155" s="12"/>
      <c r="U155" s="13"/>
      <c r="V155" s="14"/>
      <c r="W155" s="93">
        <f>T155*U155</f>
        <v>0</v>
      </c>
      <c r="X155" s="7"/>
      <c r="Y155" s="15"/>
      <c r="Z155" s="7"/>
      <c r="AA155" s="49"/>
      <c r="AB155" s="71"/>
      <c r="AD155" s="140" t="s">
        <v>207</v>
      </c>
      <c r="AE155" s="1"/>
      <c r="AF155" s="12"/>
      <c r="AG155" s="13"/>
      <c r="AH155" s="14"/>
      <c r="AI155" s="93">
        <f>AF155*AG155</f>
        <v>0</v>
      </c>
      <c r="AJ155" s="7"/>
      <c r="AK155" s="15"/>
      <c r="AL155" s="7"/>
      <c r="AM155" s="49"/>
      <c r="AN155" s="71"/>
      <c r="AO155"/>
      <c r="AP155" s="140" t="s">
        <v>207</v>
      </c>
      <c r="AQ155" s="1"/>
      <c r="AR155" s="12"/>
      <c r="AS155" s="13"/>
      <c r="AT155" s="14"/>
      <c r="AU155" s="93">
        <f>AR155*AS155</f>
        <v>0</v>
      </c>
      <c r="AV155" s="7"/>
      <c r="AW155" s="15"/>
      <c r="AX155" s="7"/>
      <c r="AY155" s="49"/>
      <c r="AZ155" s="71"/>
    </row>
    <row r="156" spans="3:52" s="2" customFormat="1" ht="12.75" x14ac:dyDescent="0.2">
      <c r="C156" s="65" t="str">
        <f>'Begroting Totale Project'!C154</f>
        <v>Activiteit 6.3, kosten</v>
      </c>
      <c r="D156" s="109">
        <f t="shared" si="17"/>
        <v>0</v>
      </c>
      <c r="F156" s="140" t="s">
        <v>236</v>
      </c>
      <c r="G156" s="1"/>
      <c r="H156" s="12"/>
      <c r="I156" s="13"/>
      <c r="J156" s="14"/>
      <c r="K156" s="93">
        <f>H156*I156</f>
        <v>0</v>
      </c>
      <c r="L156" s="7"/>
      <c r="M156" s="15"/>
      <c r="N156" s="7"/>
      <c r="O156" s="49"/>
      <c r="P156" s="71"/>
      <c r="R156" s="140" t="s">
        <v>236</v>
      </c>
      <c r="S156" s="1"/>
      <c r="T156" s="12"/>
      <c r="U156" s="13"/>
      <c r="V156" s="14"/>
      <c r="W156" s="93">
        <f>T156*U156</f>
        <v>0</v>
      </c>
      <c r="X156" s="7"/>
      <c r="Y156" s="15"/>
      <c r="Z156" s="7"/>
      <c r="AA156" s="49"/>
      <c r="AB156" s="71"/>
      <c r="AD156" s="140" t="s">
        <v>236</v>
      </c>
      <c r="AE156" s="1"/>
      <c r="AF156" s="12"/>
      <c r="AG156" s="13"/>
      <c r="AH156" s="14"/>
      <c r="AI156" s="93">
        <f>AF156*AG156</f>
        <v>0</v>
      </c>
      <c r="AJ156" s="7"/>
      <c r="AK156" s="15"/>
      <c r="AL156" s="7"/>
      <c r="AM156" s="49"/>
      <c r="AN156" s="71"/>
      <c r="AO156"/>
      <c r="AP156" s="140" t="s">
        <v>236</v>
      </c>
      <c r="AQ156" s="1"/>
      <c r="AR156" s="12"/>
      <c r="AS156" s="13"/>
      <c r="AT156" s="14"/>
      <c r="AU156" s="93">
        <f>AR156*AS156</f>
        <v>0</v>
      </c>
      <c r="AV156" s="7"/>
      <c r="AW156" s="15"/>
      <c r="AX156" s="7"/>
      <c r="AY156" s="49"/>
      <c r="AZ156" s="71"/>
    </row>
    <row r="157" spans="3:52" s="2" customFormat="1" ht="12.75" x14ac:dyDescent="0.2">
      <c r="C157" s="65" t="str">
        <f>'Begroting Totale Project'!C155</f>
        <v>Activiteit 6.4, kosten</v>
      </c>
      <c r="D157" s="109">
        <f t="shared" si="17"/>
        <v>0</v>
      </c>
      <c r="F157" s="140" t="s">
        <v>237</v>
      </c>
      <c r="G157" s="1"/>
      <c r="H157" s="12"/>
      <c r="I157" s="13"/>
      <c r="J157" s="14"/>
      <c r="K157" s="93">
        <f>H157*I157</f>
        <v>0</v>
      </c>
      <c r="L157" s="7"/>
      <c r="M157" s="15"/>
      <c r="N157" s="7"/>
      <c r="O157" s="49"/>
      <c r="P157" s="71"/>
      <c r="R157" s="140" t="s">
        <v>237</v>
      </c>
      <c r="S157" s="1"/>
      <c r="T157" s="12"/>
      <c r="U157" s="13"/>
      <c r="V157" s="14"/>
      <c r="W157" s="93">
        <f>T157*U157</f>
        <v>0</v>
      </c>
      <c r="X157" s="7"/>
      <c r="Y157" s="15"/>
      <c r="Z157" s="7"/>
      <c r="AA157" s="49"/>
      <c r="AB157" s="71"/>
      <c r="AD157" s="140" t="s">
        <v>237</v>
      </c>
      <c r="AE157" s="1"/>
      <c r="AF157" s="12"/>
      <c r="AG157" s="13"/>
      <c r="AH157" s="14"/>
      <c r="AI157" s="93">
        <f>AF157*AG157</f>
        <v>0</v>
      </c>
      <c r="AJ157" s="7"/>
      <c r="AK157" s="15"/>
      <c r="AL157" s="7"/>
      <c r="AM157" s="49"/>
      <c r="AN157" s="71"/>
      <c r="AO157"/>
      <c r="AP157" s="140" t="s">
        <v>237</v>
      </c>
      <c r="AQ157" s="1"/>
      <c r="AR157" s="12"/>
      <c r="AS157" s="13"/>
      <c r="AT157" s="14"/>
      <c r="AU157" s="93">
        <f>AR157*AS157</f>
        <v>0</v>
      </c>
      <c r="AV157" s="7"/>
      <c r="AW157" s="15"/>
      <c r="AX157" s="7"/>
      <c r="AY157" s="49"/>
      <c r="AZ157" s="71"/>
    </row>
    <row r="158" spans="3:52" s="2" customFormat="1" ht="12.75"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ht="12.75"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ht="12.75"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
        <v>86</v>
      </c>
      <c r="G164" s="79"/>
      <c r="H164" s="79"/>
      <c r="I164" s="79"/>
      <c r="J164" s="69"/>
      <c r="K164" s="79"/>
      <c r="L164" s="80"/>
      <c r="M164" s="79"/>
      <c r="N164" s="80"/>
      <c r="O164" s="81"/>
      <c r="P164" s="70"/>
      <c r="R164" s="76" t="s">
        <v>86</v>
      </c>
      <c r="S164" s="79"/>
      <c r="T164" s="79"/>
      <c r="U164" s="79"/>
      <c r="V164" s="69"/>
      <c r="W164" s="79"/>
      <c r="X164" s="80"/>
      <c r="Y164" s="79"/>
      <c r="Z164" s="80"/>
      <c r="AA164" s="81"/>
      <c r="AB164" s="70"/>
      <c r="AD164" s="76" t="s">
        <v>86</v>
      </c>
      <c r="AE164" s="79"/>
      <c r="AF164" s="79"/>
      <c r="AG164" s="79"/>
      <c r="AH164" s="69"/>
      <c r="AI164" s="79"/>
      <c r="AJ164" s="80"/>
      <c r="AK164" s="79"/>
      <c r="AL164" s="80"/>
      <c r="AM164" s="81"/>
      <c r="AN164" s="70"/>
      <c r="AO164"/>
      <c r="AP164" s="76" t="s">
        <v>86</v>
      </c>
      <c r="AQ164" s="79"/>
      <c r="AR164" s="79"/>
      <c r="AS164" s="79"/>
      <c r="AT164" s="69"/>
      <c r="AU164" s="79"/>
      <c r="AV164" s="80"/>
      <c r="AW164" s="79"/>
      <c r="AX164" s="80"/>
      <c r="AY164" s="81"/>
      <c r="AZ164" s="70"/>
    </row>
    <row r="165" spans="3:52" s="2" customFormat="1" ht="12.75"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ht="12.75" x14ac:dyDescent="0.2">
      <c r="C166" s="65" t="str">
        <f>'Begroting Totale Project'!C164</f>
        <v>Activiteit 7.1, inzet eigen uren</v>
      </c>
      <c r="D166" s="109">
        <f>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ht="12.75" x14ac:dyDescent="0.2">
      <c r="C167" s="65" t="str">
        <f>'Begroting Totale Project'!C165</f>
        <v>Activiteit 7.2, inzet eigen uren</v>
      </c>
      <c r="D167" s="109">
        <f t="shared" ref="D167:D169" si="18">K167+W167+AI167+AU167</f>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ht="12.75" x14ac:dyDescent="0.2">
      <c r="C168" s="65" t="str">
        <f>'Begroting Totale Project'!C166</f>
        <v>Activiteit 7.3, inzet eigen uren</v>
      </c>
      <c r="D168" s="109">
        <f t="shared" si="18"/>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ht="12.75" x14ac:dyDescent="0.2">
      <c r="C169" s="65" t="str">
        <f>'Begroting Totale Project'!C167</f>
        <v>Activiteit 7.4, inzet eigen uren</v>
      </c>
      <c r="D169" s="109">
        <f t="shared" si="18"/>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ht="12.75"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ht="12.75"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ht="12.75" x14ac:dyDescent="0.2">
      <c r="C173" s="65" t="str">
        <f>'Begroting Totale Project'!C171</f>
        <v>Activiteit 7.1, inhuur</v>
      </c>
      <c r="D173" s="109">
        <f>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ht="12.75" x14ac:dyDescent="0.2">
      <c r="C174" s="65" t="str">
        <f>'Begroting Totale Project'!C172</f>
        <v>Activiteit 7.2, inhuur</v>
      </c>
      <c r="D174" s="109">
        <f t="shared" ref="D174:D176" si="19">K174+W174+AI174+AU174</f>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ht="12.75" x14ac:dyDescent="0.2">
      <c r="C175" s="65" t="str">
        <f>'Begroting Totale Project'!C173</f>
        <v>Activiteit 7.3, inhuur</v>
      </c>
      <c r="D175" s="109">
        <f t="shared" si="19"/>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ht="12.75" x14ac:dyDescent="0.2">
      <c r="C176" s="65" t="str">
        <f>'Begroting Totale Project'!C174</f>
        <v>Activiteit 7.4, inhuur</v>
      </c>
      <c r="D176" s="109">
        <f t="shared" si="19"/>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ht="12.75"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ht="12.75"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ht="12.75" x14ac:dyDescent="0.2">
      <c r="C180" s="65" t="str">
        <f>'Begroting Totale Project'!C178</f>
        <v>Activiteit 7.1, kosten</v>
      </c>
      <c r="D180" s="109">
        <f>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ht="12.75" x14ac:dyDescent="0.2">
      <c r="C181" s="65" t="str">
        <f>'Begroting Totale Project'!C179</f>
        <v>Activiteit 7.2, kosten</v>
      </c>
      <c r="D181" s="109">
        <f t="shared" ref="D181:D183" si="20">K181+W181+AI181+AU181</f>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ht="12.75" x14ac:dyDescent="0.2">
      <c r="C182" s="65" t="str">
        <f>'Begroting Totale Project'!C180</f>
        <v>Activiteit 7.3, kosten</v>
      </c>
      <c r="D182" s="109">
        <f t="shared" si="20"/>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ht="12.75" x14ac:dyDescent="0.2">
      <c r="C183" s="65" t="str">
        <f>'Begroting Totale Project'!C181</f>
        <v>Activiteit 7.4, kosten</v>
      </c>
      <c r="D183" s="109">
        <f t="shared" si="20"/>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ht="12.75"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ht="12.75"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ht="12.75"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
        <v>87</v>
      </c>
      <c r="G190" s="79"/>
      <c r="H190" s="79"/>
      <c r="I190" s="79"/>
      <c r="J190" s="69"/>
      <c r="K190" s="79"/>
      <c r="L190" s="80"/>
      <c r="M190" s="79"/>
      <c r="N190" s="80"/>
      <c r="O190" s="81"/>
      <c r="P190" s="70"/>
      <c r="R190" s="76" t="s">
        <v>87</v>
      </c>
      <c r="S190" s="79"/>
      <c r="T190" s="79"/>
      <c r="U190" s="79"/>
      <c r="V190" s="69"/>
      <c r="W190" s="79"/>
      <c r="X190" s="80"/>
      <c r="Y190" s="79"/>
      <c r="Z190" s="80"/>
      <c r="AA190" s="81"/>
      <c r="AB190" s="70"/>
      <c r="AD190" s="76" t="s">
        <v>87</v>
      </c>
      <c r="AE190" s="79"/>
      <c r="AF190" s="79"/>
      <c r="AG190" s="79"/>
      <c r="AH190" s="69"/>
      <c r="AI190" s="79"/>
      <c r="AJ190" s="80"/>
      <c r="AK190" s="79"/>
      <c r="AL190" s="80"/>
      <c r="AM190" s="81"/>
      <c r="AN190" s="70"/>
      <c r="AO190"/>
      <c r="AP190" s="76" t="s">
        <v>87</v>
      </c>
      <c r="AQ190" s="79"/>
      <c r="AR190" s="79"/>
      <c r="AS190" s="79"/>
      <c r="AT190" s="69"/>
      <c r="AU190" s="79"/>
      <c r="AV190" s="80"/>
      <c r="AW190" s="79"/>
      <c r="AX190" s="80"/>
      <c r="AY190" s="81"/>
      <c r="AZ190" s="70"/>
    </row>
    <row r="191" spans="3:52" s="2" customFormat="1" ht="12.75"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ht="12.75" x14ac:dyDescent="0.2">
      <c r="C192" s="65" t="str">
        <f>'Begroting Totale Project'!C190</f>
        <v>Activiteit 8.1, inzet eigen uren</v>
      </c>
      <c r="D192" s="109">
        <f>K192+W192+AI192+AU192</f>
        <v>0</v>
      </c>
      <c r="F192" s="78" t="s">
        <v>98</v>
      </c>
      <c r="G192" s="1"/>
      <c r="H192" s="12"/>
      <c r="I192" s="13"/>
      <c r="J192" s="14"/>
      <c r="K192" s="93">
        <f>H192*I192</f>
        <v>0</v>
      </c>
      <c r="L192" s="7"/>
      <c r="M192" s="15"/>
      <c r="N192" s="7"/>
      <c r="O192" s="49"/>
      <c r="P192" s="71"/>
      <c r="R192" s="78" t="s">
        <v>98</v>
      </c>
      <c r="S192" s="1"/>
      <c r="T192" s="12"/>
      <c r="U192" s="13"/>
      <c r="V192" s="14"/>
      <c r="W192" s="93">
        <f>T192*U192</f>
        <v>0</v>
      </c>
      <c r="X192" s="7"/>
      <c r="Y192" s="15"/>
      <c r="Z192" s="7"/>
      <c r="AA192" s="49"/>
      <c r="AB192" s="71"/>
      <c r="AD192" s="78" t="s">
        <v>98</v>
      </c>
      <c r="AE192" s="1"/>
      <c r="AF192" s="12"/>
      <c r="AG192" s="13"/>
      <c r="AH192" s="14"/>
      <c r="AI192" s="93">
        <f>AF192*AG192</f>
        <v>0</v>
      </c>
      <c r="AJ192" s="7"/>
      <c r="AK192" s="15"/>
      <c r="AL192" s="7"/>
      <c r="AM192" s="49"/>
      <c r="AN192" s="71"/>
      <c r="AO192"/>
      <c r="AP192" s="78" t="s">
        <v>98</v>
      </c>
      <c r="AQ192" s="1"/>
      <c r="AR192" s="12"/>
      <c r="AS192" s="13"/>
      <c r="AT192" s="14"/>
      <c r="AU192" s="93">
        <f>AR192*AS192</f>
        <v>0</v>
      </c>
      <c r="AV192" s="7"/>
      <c r="AW192" s="15"/>
      <c r="AX192" s="7"/>
      <c r="AY192" s="49"/>
      <c r="AZ192" s="71"/>
    </row>
    <row r="193" spans="3:52" s="2" customFormat="1" ht="12.75" x14ac:dyDescent="0.2">
      <c r="C193" s="65" t="str">
        <f>'Begroting Totale Project'!C191</f>
        <v>Activiteit 8.2, inzet eigen uren</v>
      </c>
      <c r="D193" s="109">
        <f t="shared" ref="D193:D195" si="21">K193+W193+AI193+AU193</f>
        <v>0</v>
      </c>
      <c r="F193" s="78" t="s">
        <v>99</v>
      </c>
      <c r="G193" s="1"/>
      <c r="H193" s="12"/>
      <c r="I193" s="13"/>
      <c r="J193" s="14"/>
      <c r="K193" s="93">
        <f>H193*I193</f>
        <v>0</v>
      </c>
      <c r="L193" s="7"/>
      <c r="M193" s="15"/>
      <c r="N193" s="7"/>
      <c r="O193" s="49"/>
      <c r="P193" s="71"/>
      <c r="R193" s="78" t="s">
        <v>99</v>
      </c>
      <c r="S193" s="1"/>
      <c r="T193" s="12"/>
      <c r="U193" s="13"/>
      <c r="V193" s="14"/>
      <c r="W193" s="93">
        <f>T193*U193</f>
        <v>0</v>
      </c>
      <c r="X193" s="7"/>
      <c r="Y193" s="15"/>
      <c r="Z193" s="7"/>
      <c r="AA193" s="49"/>
      <c r="AB193" s="71"/>
      <c r="AD193" s="78" t="s">
        <v>99</v>
      </c>
      <c r="AE193" s="1"/>
      <c r="AF193" s="12"/>
      <c r="AG193" s="13"/>
      <c r="AH193" s="14"/>
      <c r="AI193" s="93">
        <f>AF193*AG193</f>
        <v>0</v>
      </c>
      <c r="AJ193" s="7"/>
      <c r="AK193" s="15"/>
      <c r="AL193" s="7"/>
      <c r="AM193" s="49"/>
      <c r="AN193" s="71"/>
      <c r="AO193"/>
      <c r="AP193" s="78" t="s">
        <v>99</v>
      </c>
      <c r="AQ193" s="1"/>
      <c r="AR193" s="12"/>
      <c r="AS193" s="13"/>
      <c r="AT193" s="14"/>
      <c r="AU193" s="93">
        <f>AR193*AS193</f>
        <v>0</v>
      </c>
      <c r="AV193" s="7"/>
      <c r="AW193" s="15"/>
      <c r="AX193" s="7"/>
      <c r="AY193" s="49"/>
      <c r="AZ193" s="71"/>
    </row>
    <row r="194" spans="3:52" s="2" customFormat="1" ht="12.75" x14ac:dyDescent="0.2">
      <c r="C194" s="65" t="str">
        <f>'Begroting Totale Project'!C192</f>
        <v>Activiteit 8.3, inzet eigen uren</v>
      </c>
      <c r="D194" s="109">
        <f t="shared" si="21"/>
        <v>0</v>
      </c>
      <c r="F194" s="78" t="s">
        <v>100</v>
      </c>
      <c r="G194" s="1"/>
      <c r="H194" s="12"/>
      <c r="I194" s="13"/>
      <c r="J194" s="14"/>
      <c r="K194" s="93">
        <f>H194*I194</f>
        <v>0</v>
      </c>
      <c r="L194" s="7"/>
      <c r="M194" s="15"/>
      <c r="N194" s="7"/>
      <c r="O194" s="49"/>
      <c r="P194" s="71"/>
      <c r="R194" s="78" t="s">
        <v>100</v>
      </c>
      <c r="S194" s="1"/>
      <c r="T194" s="12"/>
      <c r="U194" s="13"/>
      <c r="V194" s="14"/>
      <c r="W194" s="93">
        <f>T194*U194</f>
        <v>0</v>
      </c>
      <c r="X194" s="7"/>
      <c r="Y194" s="15"/>
      <c r="Z194" s="7"/>
      <c r="AA194" s="49"/>
      <c r="AB194" s="71"/>
      <c r="AD194" s="78" t="s">
        <v>100</v>
      </c>
      <c r="AE194" s="1"/>
      <c r="AF194" s="12"/>
      <c r="AG194" s="13"/>
      <c r="AH194" s="14"/>
      <c r="AI194" s="93">
        <f>AF194*AG194</f>
        <v>0</v>
      </c>
      <c r="AJ194" s="7"/>
      <c r="AK194" s="15"/>
      <c r="AL194" s="7"/>
      <c r="AM194" s="49"/>
      <c r="AN194" s="71"/>
      <c r="AO194"/>
      <c r="AP194" s="78" t="s">
        <v>100</v>
      </c>
      <c r="AQ194" s="1"/>
      <c r="AR194" s="12"/>
      <c r="AS194" s="13"/>
      <c r="AT194" s="14"/>
      <c r="AU194" s="93">
        <f>AR194*AS194</f>
        <v>0</v>
      </c>
      <c r="AV194" s="7"/>
      <c r="AW194" s="15"/>
      <c r="AX194" s="7"/>
      <c r="AY194" s="49"/>
      <c r="AZ194" s="71"/>
    </row>
    <row r="195" spans="3:52" s="2" customFormat="1" ht="12.75" x14ac:dyDescent="0.2">
      <c r="C195" s="65" t="str">
        <f>'Begroting Totale Project'!C193</f>
        <v>Activiteit 8.4, inzet eigen uren</v>
      </c>
      <c r="D195" s="109">
        <f t="shared" si="21"/>
        <v>0</v>
      </c>
      <c r="F195" s="78" t="s">
        <v>101</v>
      </c>
      <c r="G195" s="1"/>
      <c r="H195" s="12"/>
      <c r="I195" s="13"/>
      <c r="J195" s="4"/>
      <c r="K195" s="93">
        <f>H195*I195</f>
        <v>0</v>
      </c>
      <c r="L195" s="7"/>
      <c r="M195" s="15"/>
      <c r="N195" s="7"/>
      <c r="O195" s="49"/>
      <c r="P195" s="71"/>
      <c r="R195" s="78" t="s">
        <v>101</v>
      </c>
      <c r="S195" s="1"/>
      <c r="T195" s="12"/>
      <c r="U195" s="13"/>
      <c r="V195" s="4"/>
      <c r="W195" s="93">
        <f>T195*U195</f>
        <v>0</v>
      </c>
      <c r="X195" s="7"/>
      <c r="Y195" s="15"/>
      <c r="Z195" s="7"/>
      <c r="AA195" s="49"/>
      <c r="AB195" s="71"/>
      <c r="AD195" s="78" t="s">
        <v>101</v>
      </c>
      <c r="AE195" s="1"/>
      <c r="AF195" s="12"/>
      <c r="AG195" s="13"/>
      <c r="AH195" s="4"/>
      <c r="AI195" s="93">
        <f>AF195*AG195</f>
        <v>0</v>
      </c>
      <c r="AJ195" s="7"/>
      <c r="AK195" s="15"/>
      <c r="AL195" s="7"/>
      <c r="AM195" s="49"/>
      <c r="AN195" s="71"/>
      <c r="AO195"/>
      <c r="AP195" s="78" t="s">
        <v>101</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ht="12.75"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ht="12.75"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ht="12.75" x14ac:dyDescent="0.2">
      <c r="C199" s="65" t="str">
        <f>'Begroting Totale Project'!C197</f>
        <v>Activiteit 8.1, inhuur</v>
      </c>
      <c r="D199" s="109">
        <f>K199+W199+AI199+AU199</f>
        <v>0</v>
      </c>
      <c r="F199" s="78" t="s">
        <v>167</v>
      </c>
      <c r="G199" s="1"/>
      <c r="H199" s="1"/>
      <c r="I199" s="94"/>
      <c r="J199" s="4"/>
      <c r="K199" s="93">
        <f>H199*I199</f>
        <v>0</v>
      </c>
      <c r="L199" s="7"/>
      <c r="M199" s="15"/>
      <c r="N199" s="7"/>
      <c r="O199" s="49"/>
      <c r="P199" s="71"/>
      <c r="R199" s="78" t="s">
        <v>167</v>
      </c>
      <c r="S199" s="1"/>
      <c r="T199" s="1"/>
      <c r="U199" s="94"/>
      <c r="V199" s="4"/>
      <c r="W199" s="93">
        <f>T199*U199</f>
        <v>0</v>
      </c>
      <c r="X199" s="7"/>
      <c r="Y199" s="15"/>
      <c r="Z199" s="7"/>
      <c r="AA199" s="49"/>
      <c r="AB199" s="71"/>
      <c r="AD199" s="78" t="s">
        <v>167</v>
      </c>
      <c r="AE199" s="1"/>
      <c r="AF199" s="1"/>
      <c r="AG199" s="94"/>
      <c r="AH199" s="4"/>
      <c r="AI199" s="93">
        <f>AF199*AG199</f>
        <v>0</v>
      </c>
      <c r="AJ199" s="7"/>
      <c r="AK199" s="15"/>
      <c r="AL199" s="7"/>
      <c r="AM199" s="49"/>
      <c r="AN199" s="71"/>
      <c r="AO199"/>
      <c r="AP199" s="78" t="s">
        <v>167</v>
      </c>
      <c r="AQ199" s="1"/>
      <c r="AR199" s="1"/>
      <c r="AS199" s="94"/>
      <c r="AT199" s="4"/>
      <c r="AU199" s="93">
        <f>AR199*AS199</f>
        <v>0</v>
      </c>
      <c r="AV199" s="7"/>
      <c r="AW199" s="15"/>
      <c r="AX199" s="7"/>
      <c r="AY199" s="49"/>
      <c r="AZ199" s="71"/>
    </row>
    <row r="200" spans="3:52" s="2" customFormat="1" ht="12.75" x14ac:dyDescent="0.2">
      <c r="C200" s="65" t="str">
        <f>'Begroting Totale Project'!C198</f>
        <v>Activiteit 8.2, inhuur</v>
      </c>
      <c r="D200" s="109">
        <f t="shared" ref="D200:D202" si="22">K200+W200+AI200+AU200</f>
        <v>0</v>
      </c>
      <c r="F200" s="78" t="s">
        <v>168</v>
      </c>
      <c r="G200" s="1"/>
      <c r="H200" s="1"/>
      <c r="I200" s="94"/>
      <c r="J200" s="4"/>
      <c r="K200" s="93">
        <f>H200*I200</f>
        <v>0</v>
      </c>
      <c r="L200" s="7"/>
      <c r="M200" s="15"/>
      <c r="N200" s="7"/>
      <c r="O200" s="49"/>
      <c r="P200" s="71"/>
      <c r="R200" s="78" t="s">
        <v>168</v>
      </c>
      <c r="S200" s="1"/>
      <c r="T200" s="1"/>
      <c r="U200" s="94"/>
      <c r="V200" s="4"/>
      <c r="W200" s="93">
        <f>T200*U200</f>
        <v>0</v>
      </c>
      <c r="X200" s="7"/>
      <c r="Y200" s="15"/>
      <c r="Z200" s="7"/>
      <c r="AA200" s="49"/>
      <c r="AB200" s="71"/>
      <c r="AD200" s="78" t="s">
        <v>168</v>
      </c>
      <c r="AE200" s="1"/>
      <c r="AF200" s="1"/>
      <c r="AG200" s="94"/>
      <c r="AH200" s="4"/>
      <c r="AI200" s="93">
        <f>AF200*AG200</f>
        <v>0</v>
      </c>
      <c r="AJ200" s="7"/>
      <c r="AK200" s="15"/>
      <c r="AL200" s="7"/>
      <c r="AM200" s="49"/>
      <c r="AN200" s="71"/>
      <c r="AO200"/>
      <c r="AP200" s="78" t="s">
        <v>168</v>
      </c>
      <c r="AQ200" s="1"/>
      <c r="AR200" s="1"/>
      <c r="AS200" s="94"/>
      <c r="AT200" s="4"/>
      <c r="AU200" s="93">
        <f>AR200*AS200</f>
        <v>0</v>
      </c>
      <c r="AV200" s="7"/>
      <c r="AW200" s="15"/>
      <c r="AX200" s="7"/>
      <c r="AY200" s="49"/>
      <c r="AZ200" s="71"/>
    </row>
    <row r="201" spans="3:52" s="2" customFormat="1" ht="12.75" x14ac:dyDescent="0.2">
      <c r="C201" s="65" t="str">
        <f>'Begroting Totale Project'!C199</f>
        <v>Activiteit 8.3, inhuur</v>
      </c>
      <c r="D201" s="109">
        <f t="shared" si="22"/>
        <v>0</v>
      </c>
      <c r="F201" s="78" t="s">
        <v>169</v>
      </c>
      <c r="G201" s="1"/>
      <c r="H201" s="1"/>
      <c r="I201" s="94"/>
      <c r="J201" s="4"/>
      <c r="K201" s="93">
        <f>H201*I201</f>
        <v>0</v>
      </c>
      <c r="L201" s="7"/>
      <c r="M201" s="15"/>
      <c r="N201" s="7"/>
      <c r="O201" s="49"/>
      <c r="P201" s="71"/>
      <c r="R201" s="78" t="s">
        <v>169</v>
      </c>
      <c r="S201" s="1"/>
      <c r="T201" s="1"/>
      <c r="U201" s="94"/>
      <c r="V201" s="4"/>
      <c r="W201" s="93">
        <f>T201*U201</f>
        <v>0</v>
      </c>
      <c r="X201" s="7"/>
      <c r="Y201" s="15"/>
      <c r="Z201" s="7"/>
      <c r="AA201" s="49"/>
      <c r="AB201" s="71"/>
      <c r="AD201" s="78" t="s">
        <v>169</v>
      </c>
      <c r="AE201" s="1"/>
      <c r="AF201" s="1"/>
      <c r="AG201" s="94"/>
      <c r="AH201" s="4"/>
      <c r="AI201" s="93">
        <f>AF201*AG201</f>
        <v>0</v>
      </c>
      <c r="AJ201" s="7"/>
      <c r="AK201" s="15"/>
      <c r="AL201" s="7"/>
      <c r="AM201" s="49"/>
      <c r="AN201" s="71"/>
      <c r="AO201"/>
      <c r="AP201" s="78" t="s">
        <v>169</v>
      </c>
      <c r="AQ201" s="1"/>
      <c r="AR201" s="1"/>
      <c r="AS201" s="94"/>
      <c r="AT201" s="4"/>
      <c r="AU201" s="93">
        <f>AR201*AS201</f>
        <v>0</v>
      </c>
      <c r="AV201" s="7"/>
      <c r="AW201" s="15"/>
      <c r="AX201" s="7"/>
      <c r="AY201" s="49"/>
      <c r="AZ201" s="71"/>
    </row>
    <row r="202" spans="3:52" s="2" customFormat="1" ht="12.75" x14ac:dyDescent="0.2">
      <c r="C202" s="65" t="str">
        <f>'Begroting Totale Project'!C200</f>
        <v>Activiteit 8.4, inhuur</v>
      </c>
      <c r="D202" s="109">
        <f t="shared" si="22"/>
        <v>0</v>
      </c>
      <c r="F202" s="78" t="s">
        <v>170</v>
      </c>
      <c r="G202" s="1"/>
      <c r="H202" s="1"/>
      <c r="I202" s="94"/>
      <c r="J202" s="4"/>
      <c r="K202" s="93">
        <f>H202*I202</f>
        <v>0</v>
      </c>
      <c r="L202" s="7"/>
      <c r="M202" s="15"/>
      <c r="N202" s="7"/>
      <c r="O202" s="49"/>
      <c r="P202" s="71"/>
      <c r="R202" s="78" t="s">
        <v>170</v>
      </c>
      <c r="S202" s="1"/>
      <c r="T202" s="1"/>
      <c r="U202" s="94"/>
      <c r="V202" s="4"/>
      <c r="W202" s="93">
        <f>T202*U202</f>
        <v>0</v>
      </c>
      <c r="X202" s="7"/>
      <c r="Y202" s="15"/>
      <c r="Z202" s="7"/>
      <c r="AA202" s="49"/>
      <c r="AB202" s="71"/>
      <c r="AD202" s="78" t="s">
        <v>170</v>
      </c>
      <c r="AE202" s="1"/>
      <c r="AF202" s="1"/>
      <c r="AG202" s="94"/>
      <c r="AH202" s="4"/>
      <c r="AI202" s="93">
        <f>AF202*AG202</f>
        <v>0</v>
      </c>
      <c r="AJ202" s="7"/>
      <c r="AK202" s="15"/>
      <c r="AL202" s="7"/>
      <c r="AM202" s="49"/>
      <c r="AN202" s="71"/>
      <c r="AO202"/>
      <c r="AP202" s="78" t="s">
        <v>170</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ht="12.75"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ht="12.75"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ht="12.75" x14ac:dyDescent="0.2">
      <c r="C206" s="65" t="str">
        <f>'Begroting Totale Project'!C204</f>
        <v>Activiteit 8.1, kosten</v>
      </c>
      <c r="D206" s="109">
        <f>K206+W206+AI206+AU206</f>
        <v>0</v>
      </c>
      <c r="F206" s="140" t="s">
        <v>214</v>
      </c>
      <c r="G206" s="1"/>
      <c r="H206" s="12"/>
      <c r="I206" s="13"/>
      <c r="J206" s="14"/>
      <c r="K206" s="93">
        <f>H206*I206</f>
        <v>0</v>
      </c>
      <c r="L206" s="7"/>
      <c r="M206" s="15"/>
      <c r="N206" s="7"/>
      <c r="O206" s="49"/>
      <c r="P206" s="71"/>
      <c r="R206" s="140" t="s">
        <v>214</v>
      </c>
      <c r="S206" s="1"/>
      <c r="T206" s="12"/>
      <c r="U206" s="13"/>
      <c r="V206" s="14"/>
      <c r="W206" s="93">
        <f>T206*U206</f>
        <v>0</v>
      </c>
      <c r="X206" s="7"/>
      <c r="Y206" s="15"/>
      <c r="Z206" s="7"/>
      <c r="AA206" s="49"/>
      <c r="AB206" s="71"/>
      <c r="AD206" s="140" t="s">
        <v>214</v>
      </c>
      <c r="AE206" s="1"/>
      <c r="AF206" s="12"/>
      <c r="AG206" s="13"/>
      <c r="AH206" s="14"/>
      <c r="AI206" s="93">
        <f>AF206*AG206</f>
        <v>0</v>
      </c>
      <c r="AJ206" s="7"/>
      <c r="AK206" s="15"/>
      <c r="AL206" s="7"/>
      <c r="AM206" s="49"/>
      <c r="AN206" s="71"/>
      <c r="AO206"/>
      <c r="AP206" s="140" t="s">
        <v>214</v>
      </c>
      <c r="AQ206" s="1"/>
      <c r="AR206" s="12"/>
      <c r="AS206" s="13"/>
      <c r="AT206" s="14"/>
      <c r="AU206" s="93">
        <f>AR206*AS206</f>
        <v>0</v>
      </c>
      <c r="AV206" s="7"/>
      <c r="AW206" s="15"/>
      <c r="AX206" s="7"/>
      <c r="AY206" s="49"/>
      <c r="AZ206" s="71"/>
    </row>
    <row r="207" spans="3:52" s="2" customFormat="1" ht="12.75" x14ac:dyDescent="0.2">
      <c r="C207" s="65" t="str">
        <f>'Begroting Totale Project'!C205</f>
        <v>Activiteit 8.2, kosten</v>
      </c>
      <c r="D207" s="109">
        <f t="shared" ref="D207:D209" si="23">K207+W207+AI207+AU207</f>
        <v>0</v>
      </c>
      <c r="F207" s="140" t="s">
        <v>215</v>
      </c>
      <c r="G207" s="1"/>
      <c r="H207" s="12"/>
      <c r="I207" s="13"/>
      <c r="J207" s="14"/>
      <c r="K207" s="93">
        <f>H207*I207</f>
        <v>0</v>
      </c>
      <c r="L207" s="7"/>
      <c r="M207" s="15"/>
      <c r="N207" s="7"/>
      <c r="O207" s="49"/>
      <c r="P207" s="71"/>
      <c r="R207" s="140" t="s">
        <v>215</v>
      </c>
      <c r="S207" s="1"/>
      <c r="T207" s="12"/>
      <c r="U207" s="13"/>
      <c r="V207" s="14"/>
      <c r="W207" s="93">
        <f>T207*U207</f>
        <v>0</v>
      </c>
      <c r="X207" s="7"/>
      <c r="Y207" s="15"/>
      <c r="Z207" s="7"/>
      <c r="AA207" s="49"/>
      <c r="AB207" s="71"/>
      <c r="AD207" s="140" t="s">
        <v>215</v>
      </c>
      <c r="AE207" s="1"/>
      <c r="AF207" s="12"/>
      <c r="AG207" s="13"/>
      <c r="AH207" s="14"/>
      <c r="AI207" s="93">
        <f>AF207*AG207</f>
        <v>0</v>
      </c>
      <c r="AJ207" s="7"/>
      <c r="AK207" s="15"/>
      <c r="AL207" s="7"/>
      <c r="AM207" s="49"/>
      <c r="AN207" s="71"/>
      <c r="AO207"/>
      <c r="AP207" s="140" t="s">
        <v>215</v>
      </c>
      <c r="AQ207" s="1"/>
      <c r="AR207" s="12"/>
      <c r="AS207" s="13"/>
      <c r="AT207" s="14"/>
      <c r="AU207" s="93">
        <f>AR207*AS207</f>
        <v>0</v>
      </c>
      <c r="AV207" s="7"/>
      <c r="AW207" s="15"/>
      <c r="AX207" s="7"/>
      <c r="AY207" s="49"/>
      <c r="AZ207" s="71"/>
    </row>
    <row r="208" spans="3:52" s="2" customFormat="1" ht="12.75" x14ac:dyDescent="0.2">
      <c r="C208" s="65" t="str">
        <f>'Begroting Totale Project'!C206</f>
        <v>Activiteit 8.3, kosten</v>
      </c>
      <c r="D208" s="109">
        <f t="shared" si="23"/>
        <v>0</v>
      </c>
      <c r="F208" s="140" t="s">
        <v>240</v>
      </c>
      <c r="G208" s="1"/>
      <c r="H208" s="12"/>
      <c r="I208" s="13"/>
      <c r="J208" s="14"/>
      <c r="K208" s="93">
        <f>H208*I208</f>
        <v>0</v>
      </c>
      <c r="L208" s="7"/>
      <c r="M208" s="15"/>
      <c r="N208" s="7"/>
      <c r="O208" s="49"/>
      <c r="P208" s="71"/>
      <c r="R208" s="140" t="s">
        <v>240</v>
      </c>
      <c r="S208" s="1"/>
      <c r="T208" s="12"/>
      <c r="U208" s="13"/>
      <c r="V208" s="14"/>
      <c r="W208" s="93">
        <f>T208*U208</f>
        <v>0</v>
      </c>
      <c r="X208" s="7"/>
      <c r="Y208" s="15"/>
      <c r="Z208" s="7"/>
      <c r="AA208" s="49"/>
      <c r="AB208" s="71"/>
      <c r="AD208" s="140" t="s">
        <v>240</v>
      </c>
      <c r="AE208" s="1"/>
      <c r="AF208" s="12"/>
      <c r="AG208" s="13"/>
      <c r="AH208" s="14"/>
      <c r="AI208" s="93">
        <f>AF208*AG208</f>
        <v>0</v>
      </c>
      <c r="AJ208" s="7"/>
      <c r="AK208" s="15"/>
      <c r="AL208" s="7"/>
      <c r="AM208" s="49"/>
      <c r="AN208" s="71"/>
      <c r="AO208"/>
      <c r="AP208" s="140" t="s">
        <v>240</v>
      </c>
      <c r="AQ208" s="1"/>
      <c r="AR208" s="12"/>
      <c r="AS208" s="13"/>
      <c r="AT208" s="14"/>
      <c r="AU208" s="93">
        <f>AR208*AS208</f>
        <v>0</v>
      </c>
      <c r="AV208" s="7"/>
      <c r="AW208" s="15"/>
      <c r="AX208" s="7"/>
      <c r="AY208" s="49"/>
      <c r="AZ208" s="71"/>
    </row>
    <row r="209" spans="3:52" s="2" customFormat="1" ht="12.75" x14ac:dyDescent="0.2">
      <c r="C209" s="65" t="str">
        <f>'Begroting Totale Project'!C207</f>
        <v>Activiteit 8.4, kosten</v>
      </c>
      <c r="D209" s="109">
        <f t="shared" si="23"/>
        <v>0</v>
      </c>
      <c r="F209" s="140" t="s">
        <v>241</v>
      </c>
      <c r="G209" s="1"/>
      <c r="H209" s="12"/>
      <c r="I209" s="13"/>
      <c r="J209" s="14"/>
      <c r="K209" s="93">
        <f>H209*I209</f>
        <v>0</v>
      </c>
      <c r="L209" s="7"/>
      <c r="M209" s="15"/>
      <c r="N209" s="7"/>
      <c r="O209" s="49"/>
      <c r="P209" s="71"/>
      <c r="R209" s="140" t="s">
        <v>241</v>
      </c>
      <c r="S209" s="1"/>
      <c r="T209" s="12"/>
      <c r="U209" s="13"/>
      <c r="V209" s="14"/>
      <c r="W209" s="93">
        <f>T209*U209</f>
        <v>0</v>
      </c>
      <c r="X209" s="7"/>
      <c r="Y209" s="15"/>
      <c r="Z209" s="7"/>
      <c r="AA209" s="49"/>
      <c r="AB209" s="71"/>
      <c r="AD209" s="140" t="s">
        <v>241</v>
      </c>
      <c r="AE209" s="1"/>
      <c r="AF209" s="12"/>
      <c r="AG209" s="13"/>
      <c r="AH209" s="14"/>
      <c r="AI209" s="93">
        <f>AF209*AG209</f>
        <v>0</v>
      </c>
      <c r="AJ209" s="7"/>
      <c r="AK209" s="15"/>
      <c r="AL209" s="7"/>
      <c r="AM209" s="49"/>
      <c r="AN209" s="71"/>
      <c r="AO209"/>
      <c r="AP209" s="140" t="s">
        <v>241</v>
      </c>
      <c r="AQ209" s="1"/>
      <c r="AR209" s="12"/>
      <c r="AS209" s="13"/>
      <c r="AT209" s="14"/>
      <c r="AU209" s="93">
        <f>AR209*AS209</f>
        <v>0</v>
      </c>
      <c r="AV209" s="7"/>
      <c r="AW209" s="15"/>
      <c r="AX209" s="7"/>
      <c r="AY209" s="49"/>
      <c r="AZ209" s="71"/>
    </row>
    <row r="210" spans="3:52" s="2" customFormat="1" ht="12.75"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ht="12.75"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ht="12.75"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
        <v>88</v>
      </c>
      <c r="G216" s="79"/>
      <c r="H216" s="79"/>
      <c r="I216" s="79"/>
      <c r="J216" s="69"/>
      <c r="K216" s="79"/>
      <c r="L216" s="80"/>
      <c r="M216" s="79"/>
      <c r="N216" s="80"/>
      <c r="O216" s="81"/>
      <c r="P216" s="70"/>
      <c r="R216" s="76" t="s">
        <v>88</v>
      </c>
      <c r="S216" s="79"/>
      <c r="T216" s="79"/>
      <c r="U216" s="79"/>
      <c r="V216" s="69"/>
      <c r="W216" s="79"/>
      <c r="X216" s="80"/>
      <c r="Y216" s="79"/>
      <c r="Z216" s="80"/>
      <c r="AA216" s="81"/>
      <c r="AB216" s="70"/>
      <c r="AD216" s="76" t="s">
        <v>88</v>
      </c>
      <c r="AE216" s="79"/>
      <c r="AF216" s="79"/>
      <c r="AG216" s="79"/>
      <c r="AH216" s="69"/>
      <c r="AI216" s="79"/>
      <c r="AJ216" s="80"/>
      <c r="AK216" s="79"/>
      <c r="AL216" s="80"/>
      <c r="AM216" s="81"/>
      <c r="AN216" s="70"/>
      <c r="AO216"/>
      <c r="AP216" s="76" t="s">
        <v>88</v>
      </c>
      <c r="AQ216" s="79"/>
      <c r="AR216" s="79"/>
      <c r="AS216" s="79"/>
      <c r="AT216" s="69"/>
      <c r="AU216" s="79"/>
      <c r="AV216" s="80"/>
      <c r="AW216" s="79"/>
      <c r="AX216" s="80"/>
      <c r="AY216" s="81"/>
      <c r="AZ216" s="70"/>
    </row>
    <row r="217" spans="3:52" s="2" customFormat="1" ht="12.75"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ht="12.75" x14ac:dyDescent="0.2">
      <c r="C218" s="65" t="str">
        <f>'Begroting Totale Project'!C216</f>
        <v>Activiteit 9.1, inzet eigen uren</v>
      </c>
      <c r="D218" s="109">
        <f>K218+W218+AI218+AU218</f>
        <v>0</v>
      </c>
      <c r="F218" s="78" t="s">
        <v>102</v>
      </c>
      <c r="G218" s="1"/>
      <c r="H218" s="12"/>
      <c r="I218" s="13"/>
      <c r="J218" s="14"/>
      <c r="K218" s="93">
        <f>H218*I218</f>
        <v>0</v>
      </c>
      <c r="L218" s="7"/>
      <c r="M218" s="15"/>
      <c r="N218" s="7"/>
      <c r="O218" s="49"/>
      <c r="P218" s="71"/>
      <c r="R218" s="78" t="s">
        <v>102</v>
      </c>
      <c r="S218" s="1"/>
      <c r="T218" s="12"/>
      <c r="U218" s="13"/>
      <c r="V218" s="14"/>
      <c r="W218" s="93">
        <f>T218*U218</f>
        <v>0</v>
      </c>
      <c r="X218" s="7"/>
      <c r="Y218" s="15"/>
      <c r="Z218" s="7"/>
      <c r="AA218" s="49"/>
      <c r="AB218" s="71"/>
      <c r="AD218" s="78" t="s">
        <v>102</v>
      </c>
      <c r="AE218" s="1"/>
      <c r="AF218" s="12"/>
      <c r="AG218" s="13"/>
      <c r="AH218" s="14"/>
      <c r="AI218" s="93">
        <f>AF218*AG218</f>
        <v>0</v>
      </c>
      <c r="AJ218" s="7"/>
      <c r="AK218" s="15"/>
      <c r="AL218" s="7"/>
      <c r="AM218" s="49"/>
      <c r="AN218" s="71"/>
      <c r="AO218"/>
      <c r="AP218" s="78" t="s">
        <v>102</v>
      </c>
      <c r="AQ218" s="1"/>
      <c r="AR218" s="12"/>
      <c r="AS218" s="13"/>
      <c r="AT218" s="14"/>
      <c r="AU218" s="93">
        <f>AR218*AS218</f>
        <v>0</v>
      </c>
      <c r="AV218" s="7"/>
      <c r="AW218" s="15"/>
      <c r="AX218" s="7"/>
      <c r="AY218" s="49"/>
      <c r="AZ218" s="71"/>
    </row>
    <row r="219" spans="3:52" s="2" customFormat="1" ht="12.75" x14ac:dyDescent="0.2">
      <c r="C219" s="65" t="str">
        <f>'Begroting Totale Project'!C217</f>
        <v>Activiteit 9.2, inzet eigen uren</v>
      </c>
      <c r="D219" s="109">
        <f t="shared" ref="D219:D221" si="24">K219+W219+AI219+AU219</f>
        <v>0</v>
      </c>
      <c r="F219" s="78" t="s">
        <v>103</v>
      </c>
      <c r="G219" s="1"/>
      <c r="H219" s="12"/>
      <c r="I219" s="13"/>
      <c r="J219" s="14"/>
      <c r="K219" s="93">
        <f>H219*I219</f>
        <v>0</v>
      </c>
      <c r="L219" s="7"/>
      <c r="M219" s="15"/>
      <c r="N219" s="7"/>
      <c r="O219" s="49"/>
      <c r="P219" s="71"/>
      <c r="R219" s="78" t="s">
        <v>103</v>
      </c>
      <c r="S219" s="1"/>
      <c r="T219" s="12"/>
      <c r="U219" s="13"/>
      <c r="V219" s="14"/>
      <c r="W219" s="93">
        <f>T219*U219</f>
        <v>0</v>
      </c>
      <c r="X219" s="7"/>
      <c r="Y219" s="15"/>
      <c r="Z219" s="7"/>
      <c r="AA219" s="49"/>
      <c r="AB219" s="71"/>
      <c r="AD219" s="78" t="s">
        <v>103</v>
      </c>
      <c r="AE219" s="1"/>
      <c r="AF219" s="12"/>
      <c r="AG219" s="13"/>
      <c r="AH219" s="14"/>
      <c r="AI219" s="93">
        <f>AF219*AG219</f>
        <v>0</v>
      </c>
      <c r="AJ219" s="7"/>
      <c r="AK219" s="15"/>
      <c r="AL219" s="7"/>
      <c r="AM219" s="49"/>
      <c r="AN219" s="71"/>
      <c r="AO219"/>
      <c r="AP219" s="78" t="s">
        <v>103</v>
      </c>
      <c r="AQ219" s="1"/>
      <c r="AR219" s="12"/>
      <c r="AS219" s="13"/>
      <c r="AT219" s="14"/>
      <c r="AU219" s="93">
        <f>AR219*AS219</f>
        <v>0</v>
      </c>
      <c r="AV219" s="7"/>
      <c r="AW219" s="15"/>
      <c r="AX219" s="7"/>
      <c r="AY219" s="49"/>
      <c r="AZ219" s="71"/>
    </row>
    <row r="220" spans="3:52" s="2" customFormat="1" ht="12.75" x14ac:dyDescent="0.2">
      <c r="C220" s="65" t="str">
        <f>'Begroting Totale Project'!C218</f>
        <v>Activiteit 9.3, inzet eigen uren</v>
      </c>
      <c r="D220" s="109">
        <f t="shared" si="24"/>
        <v>0</v>
      </c>
      <c r="F220" s="78" t="s">
        <v>104</v>
      </c>
      <c r="G220" s="1"/>
      <c r="H220" s="12"/>
      <c r="I220" s="13"/>
      <c r="J220" s="14"/>
      <c r="K220" s="93">
        <f>H220*I220</f>
        <v>0</v>
      </c>
      <c r="L220" s="7"/>
      <c r="M220" s="15"/>
      <c r="N220" s="7"/>
      <c r="O220" s="49"/>
      <c r="P220" s="71"/>
      <c r="R220" s="78" t="s">
        <v>104</v>
      </c>
      <c r="S220" s="1"/>
      <c r="T220" s="12"/>
      <c r="U220" s="13"/>
      <c r="V220" s="14"/>
      <c r="W220" s="93">
        <f>T220*U220</f>
        <v>0</v>
      </c>
      <c r="X220" s="7"/>
      <c r="Y220" s="15"/>
      <c r="Z220" s="7"/>
      <c r="AA220" s="49"/>
      <c r="AB220" s="71"/>
      <c r="AD220" s="78" t="s">
        <v>104</v>
      </c>
      <c r="AE220" s="1"/>
      <c r="AF220" s="12"/>
      <c r="AG220" s="13"/>
      <c r="AH220" s="14"/>
      <c r="AI220" s="93">
        <f>AF220*AG220</f>
        <v>0</v>
      </c>
      <c r="AJ220" s="7"/>
      <c r="AK220" s="15"/>
      <c r="AL220" s="7"/>
      <c r="AM220" s="49"/>
      <c r="AN220" s="71"/>
      <c r="AO220"/>
      <c r="AP220" s="78" t="s">
        <v>104</v>
      </c>
      <c r="AQ220" s="1"/>
      <c r="AR220" s="12"/>
      <c r="AS220" s="13"/>
      <c r="AT220" s="14"/>
      <c r="AU220" s="93">
        <f>AR220*AS220</f>
        <v>0</v>
      </c>
      <c r="AV220" s="7"/>
      <c r="AW220" s="15"/>
      <c r="AX220" s="7"/>
      <c r="AY220" s="49"/>
      <c r="AZ220" s="71"/>
    </row>
    <row r="221" spans="3:52" s="2" customFormat="1" ht="12.75" x14ac:dyDescent="0.2">
      <c r="C221" s="65" t="str">
        <f>'Begroting Totale Project'!C219</f>
        <v>Activiteit 9.4, inzet eigen uren</v>
      </c>
      <c r="D221" s="109">
        <f t="shared" si="24"/>
        <v>0</v>
      </c>
      <c r="F221" s="78" t="s">
        <v>105</v>
      </c>
      <c r="G221" s="1"/>
      <c r="H221" s="12"/>
      <c r="I221" s="13"/>
      <c r="J221" s="4"/>
      <c r="K221" s="93">
        <f>H221*I221</f>
        <v>0</v>
      </c>
      <c r="L221" s="7"/>
      <c r="M221" s="15"/>
      <c r="N221" s="7"/>
      <c r="O221" s="49"/>
      <c r="P221" s="71"/>
      <c r="R221" s="78" t="s">
        <v>105</v>
      </c>
      <c r="S221" s="1"/>
      <c r="T221" s="12"/>
      <c r="U221" s="13"/>
      <c r="V221" s="4"/>
      <c r="W221" s="93">
        <f>T221*U221</f>
        <v>0</v>
      </c>
      <c r="X221" s="7"/>
      <c r="Y221" s="15"/>
      <c r="Z221" s="7"/>
      <c r="AA221" s="49"/>
      <c r="AB221" s="71"/>
      <c r="AD221" s="78" t="s">
        <v>105</v>
      </c>
      <c r="AE221" s="1"/>
      <c r="AF221" s="12"/>
      <c r="AG221" s="13"/>
      <c r="AH221" s="4"/>
      <c r="AI221" s="93">
        <f>AF221*AG221</f>
        <v>0</v>
      </c>
      <c r="AJ221" s="7"/>
      <c r="AK221" s="15"/>
      <c r="AL221" s="7"/>
      <c r="AM221" s="49"/>
      <c r="AN221" s="71"/>
      <c r="AO221"/>
      <c r="AP221" s="78" t="s">
        <v>105</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ht="12.75"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ht="12.75"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ht="12.75" x14ac:dyDescent="0.2">
      <c r="C225" s="65" t="str">
        <f>'Begroting Totale Project'!C223</f>
        <v>Activiteit 9.1, inhuur</v>
      </c>
      <c r="D225" s="109">
        <f>K225+W225+AI225+AU225</f>
        <v>0</v>
      </c>
      <c r="F225" s="78" t="s">
        <v>171</v>
      </c>
      <c r="G225" s="1"/>
      <c r="H225" s="1"/>
      <c r="I225" s="94"/>
      <c r="J225" s="4"/>
      <c r="K225" s="93">
        <f>H225*I225</f>
        <v>0</v>
      </c>
      <c r="L225" s="7"/>
      <c r="M225" s="15"/>
      <c r="N225" s="7"/>
      <c r="O225" s="49"/>
      <c r="P225" s="71"/>
      <c r="R225" s="78" t="s">
        <v>171</v>
      </c>
      <c r="S225" s="1"/>
      <c r="T225" s="1"/>
      <c r="U225" s="94"/>
      <c r="V225" s="4"/>
      <c r="W225" s="93">
        <f>T225*U225</f>
        <v>0</v>
      </c>
      <c r="X225" s="7"/>
      <c r="Y225" s="15"/>
      <c r="Z225" s="7"/>
      <c r="AA225" s="49"/>
      <c r="AB225" s="71"/>
      <c r="AD225" s="78" t="s">
        <v>171</v>
      </c>
      <c r="AE225" s="1"/>
      <c r="AF225" s="1"/>
      <c r="AG225" s="94"/>
      <c r="AH225" s="4"/>
      <c r="AI225" s="93">
        <f>AF225*AG225</f>
        <v>0</v>
      </c>
      <c r="AJ225" s="7"/>
      <c r="AK225" s="15"/>
      <c r="AL225" s="7"/>
      <c r="AM225" s="49"/>
      <c r="AN225" s="71"/>
      <c r="AO225"/>
      <c r="AP225" s="78" t="s">
        <v>171</v>
      </c>
      <c r="AQ225" s="1"/>
      <c r="AR225" s="1"/>
      <c r="AS225" s="94"/>
      <c r="AT225" s="4"/>
      <c r="AU225" s="93">
        <f>AR225*AS225</f>
        <v>0</v>
      </c>
      <c r="AV225" s="7"/>
      <c r="AW225" s="15"/>
      <c r="AX225" s="7"/>
      <c r="AY225" s="49"/>
      <c r="AZ225" s="71"/>
    </row>
    <row r="226" spans="3:52" s="2" customFormat="1" ht="12.75" x14ac:dyDescent="0.2">
      <c r="C226" s="65" t="str">
        <f>'Begroting Totale Project'!C224</f>
        <v>Activiteit 9.2, inhuur</v>
      </c>
      <c r="D226" s="109">
        <f t="shared" ref="D226:D228" si="25">K226+W226+AI226+AU226</f>
        <v>0</v>
      </c>
      <c r="F226" s="78" t="s">
        <v>172</v>
      </c>
      <c r="G226" s="1"/>
      <c r="H226" s="1"/>
      <c r="I226" s="94"/>
      <c r="J226" s="4"/>
      <c r="K226" s="93">
        <f>H226*I226</f>
        <v>0</v>
      </c>
      <c r="L226" s="7"/>
      <c r="M226" s="15"/>
      <c r="N226" s="7"/>
      <c r="O226" s="49"/>
      <c r="P226" s="71"/>
      <c r="R226" s="78" t="s">
        <v>172</v>
      </c>
      <c r="S226" s="1"/>
      <c r="T226" s="1"/>
      <c r="U226" s="94"/>
      <c r="V226" s="4"/>
      <c r="W226" s="93">
        <f>T226*U226</f>
        <v>0</v>
      </c>
      <c r="X226" s="7"/>
      <c r="Y226" s="15"/>
      <c r="Z226" s="7"/>
      <c r="AA226" s="49"/>
      <c r="AB226" s="71"/>
      <c r="AD226" s="78" t="s">
        <v>172</v>
      </c>
      <c r="AE226" s="1"/>
      <c r="AF226" s="1"/>
      <c r="AG226" s="94"/>
      <c r="AH226" s="4"/>
      <c r="AI226" s="93">
        <f>AF226*AG226</f>
        <v>0</v>
      </c>
      <c r="AJ226" s="7"/>
      <c r="AK226" s="15"/>
      <c r="AL226" s="7"/>
      <c r="AM226" s="49"/>
      <c r="AN226" s="71"/>
      <c r="AO226"/>
      <c r="AP226" s="78" t="s">
        <v>172</v>
      </c>
      <c r="AQ226" s="1"/>
      <c r="AR226" s="1"/>
      <c r="AS226" s="94"/>
      <c r="AT226" s="4"/>
      <c r="AU226" s="93">
        <f>AR226*AS226</f>
        <v>0</v>
      </c>
      <c r="AV226" s="7"/>
      <c r="AW226" s="15"/>
      <c r="AX226" s="7"/>
      <c r="AY226" s="49"/>
      <c r="AZ226" s="71"/>
    </row>
    <row r="227" spans="3:52" s="2" customFormat="1" ht="12.75" x14ac:dyDescent="0.2">
      <c r="C227" s="65" t="str">
        <f>'Begroting Totale Project'!C225</f>
        <v>Activiteit 9.3, inhuur</v>
      </c>
      <c r="D227" s="109">
        <f t="shared" si="25"/>
        <v>0</v>
      </c>
      <c r="F227" s="78" t="s">
        <v>173</v>
      </c>
      <c r="G227" s="1"/>
      <c r="H227" s="1"/>
      <c r="I227" s="94"/>
      <c r="J227" s="4"/>
      <c r="K227" s="93">
        <f>H227*I227</f>
        <v>0</v>
      </c>
      <c r="L227" s="7"/>
      <c r="M227" s="15"/>
      <c r="N227" s="7"/>
      <c r="O227" s="49"/>
      <c r="P227" s="71"/>
      <c r="R227" s="78" t="s">
        <v>173</v>
      </c>
      <c r="S227" s="1"/>
      <c r="T227" s="1"/>
      <c r="U227" s="94"/>
      <c r="V227" s="4"/>
      <c r="W227" s="93">
        <f>T227*U227</f>
        <v>0</v>
      </c>
      <c r="X227" s="7"/>
      <c r="Y227" s="15"/>
      <c r="Z227" s="7"/>
      <c r="AA227" s="49"/>
      <c r="AB227" s="71"/>
      <c r="AD227" s="78" t="s">
        <v>173</v>
      </c>
      <c r="AE227" s="1"/>
      <c r="AF227" s="1"/>
      <c r="AG227" s="94"/>
      <c r="AH227" s="4"/>
      <c r="AI227" s="93">
        <f>AF227*AG227</f>
        <v>0</v>
      </c>
      <c r="AJ227" s="7"/>
      <c r="AK227" s="15"/>
      <c r="AL227" s="7"/>
      <c r="AM227" s="49"/>
      <c r="AN227" s="71"/>
      <c r="AO227"/>
      <c r="AP227" s="78" t="s">
        <v>173</v>
      </c>
      <c r="AQ227" s="1"/>
      <c r="AR227" s="1"/>
      <c r="AS227" s="94"/>
      <c r="AT227" s="4"/>
      <c r="AU227" s="93">
        <f>AR227*AS227</f>
        <v>0</v>
      </c>
      <c r="AV227" s="7"/>
      <c r="AW227" s="15"/>
      <c r="AX227" s="7"/>
      <c r="AY227" s="49"/>
      <c r="AZ227" s="71"/>
    </row>
    <row r="228" spans="3:52" s="2" customFormat="1" ht="12.75" x14ac:dyDescent="0.2">
      <c r="C228" s="65" t="str">
        <f>'Begroting Totale Project'!C226</f>
        <v>Activiteit 9.4, inhuur</v>
      </c>
      <c r="D228" s="109">
        <f t="shared" si="25"/>
        <v>0</v>
      </c>
      <c r="F228" s="78" t="s">
        <v>174</v>
      </c>
      <c r="G228" s="1"/>
      <c r="H228" s="1"/>
      <c r="I228" s="94"/>
      <c r="J228" s="4"/>
      <c r="K228" s="93">
        <f>H228*I228</f>
        <v>0</v>
      </c>
      <c r="L228" s="7"/>
      <c r="M228" s="15"/>
      <c r="N228" s="7"/>
      <c r="O228" s="49"/>
      <c r="P228" s="71"/>
      <c r="R228" s="78" t="s">
        <v>174</v>
      </c>
      <c r="S228" s="1"/>
      <c r="T228" s="1"/>
      <c r="U228" s="94"/>
      <c r="V228" s="4"/>
      <c r="W228" s="93">
        <f>T228*U228</f>
        <v>0</v>
      </c>
      <c r="X228" s="7"/>
      <c r="Y228" s="15"/>
      <c r="Z228" s="7"/>
      <c r="AA228" s="49"/>
      <c r="AB228" s="71"/>
      <c r="AD228" s="78" t="s">
        <v>174</v>
      </c>
      <c r="AE228" s="1"/>
      <c r="AF228" s="1"/>
      <c r="AG228" s="94"/>
      <c r="AH228" s="4"/>
      <c r="AI228" s="93">
        <f>AF228*AG228</f>
        <v>0</v>
      </c>
      <c r="AJ228" s="7"/>
      <c r="AK228" s="15"/>
      <c r="AL228" s="7"/>
      <c r="AM228" s="49"/>
      <c r="AN228" s="71"/>
      <c r="AO228"/>
      <c r="AP228" s="78" t="s">
        <v>174</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ht="12.75"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ht="12.75"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ht="12.75" x14ac:dyDescent="0.2">
      <c r="C232" s="65" t="str">
        <f>'Begroting Totale Project'!C230</f>
        <v>Activiteit 9.1, kosten</v>
      </c>
      <c r="D232" s="109">
        <f>K232+W232+AI232+AU232</f>
        <v>0</v>
      </c>
      <c r="F232" s="140" t="s">
        <v>218</v>
      </c>
      <c r="G232" s="1"/>
      <c r="H232" s="12"/>
      <c r="I232" s="13"/>
      <c r="J232" s="14"/>
      <c r="K232" s="93">
        <f>H232*I232</f>
        <v>0</v>
      </c>
      <c r="L232" s="7"/>
      <c r="M232" s="15"/>
      <c r="N232" s="7"/>
      <c r="O232" s="49"/>
      <c r="P232" s="71"/>
      <c r="R232" s="140" t="s">
        <v>218</v>
      </c>
      <c r="S232" s="1"/>
      <c r="T232" s="12"/>
      <c r="U232" s="13"/>
      <c r="V232" s="14"/>
      <c r="W232" s="93">
        <f>T232*U232</f>
        <v>0</v>
      </c>
      <c r="X232" s="7"/>
      <c r="Y232" s="15"/>
      <c r="Z232" s="7"/>
      <c r="AA232" s="49"/>
      <c r="AB232" s="71"/>
      <c r="AD232" s="140" t="s">
        <v>218</v>
      </c>
      <c r="AE232" s="1"/>
      <c r="AF232" s="12"/>
      <c r="AG232" s="13"/>
      <c r="AH232" s="14"/>
      <c r="AI232" s="93">
        <f>AF232*AG232</f>
        <v>0</v>
      </c>
      <c r="AJ232" s="7"/>
      <c r="AK232" s="15"/>
      <c r="AL232" s="7"/>
      <c r="AM232" s="49"/>
      <c r="AN232" s="71"/>
      <c r="AO232"/>
      <c r="AP232" s="140" t="s">
        <v>218</v>
      </c>
      <c r="AQ232" s="1"/>
      <c r="AR232" s="12"/>
      <c r="AS232" s="13"/>
      <c r="AT232" s="14"/>
      <c r="AU232" s="93">
        <f>AR232*AS232</f>
        <v>0</v>
      </c>
      <c r="AV232" s="7"/>
      <c r="AW232" s="15"/>
      <c r="AX232" s="7"/>
      <c r="AY232" s="49"/>
      <c r="AZ232" s="71"/>
    </row>
    <row r="233" spans="3:52" s="2" customFormat="1" ht="12.75" x14ac:dyDescent="0.2">
      <c r="C233" s="65" t="str">
        <f>'Begroting Totale Project'!C231</f>
        <v>Activiteit 9.2, kosten</v>
      </c>
      <c r="D233" s="109">
        <f t="shared" ref="D233:D235" si="26">K233+W233+AI233+AU233</f>
        <v>0</v>
      </c>
      <c r="F233" s="140" t="s">
        <v>219</v>
      </c>
      <c r="G233" s="1"/>
      <c r="H233" s="12"/>
      <c r="I233" s="13"/>
      <c r="J233" s="14"/>
      <c r="K233" s="93">
        <f>H233*I233</f>
        <v>0</v>
      </c>
      <c r="L233" s="7"/>
      <c r="M233" s="15"/>
      <c r="N233" s="7"/>
      <c r="O233" s="49"/>
      <c r="P233" s="71"/>
      <c r="R233" s="140" t="s">
        <v>219</v>
      </c>
      <c r="S233" s="1"/>
      <c r="T233" s="12"/>
      <c r="U233" s="13"/>
      <c r="V233" s="14"/>
      <c r="W233" s="93">
        <f>T233*U233</f>
        <v>0</v>
      </c>
      <c r="X233" s="7"/>
      <c r="Y233" s="15"/>
      <c r="Z233" s="7"/>
      <c r="AA233" s="49"/>
      <c r="AB233" s="71"/>
      <c r="AD233" s="140" t="s">
        <v>219</v>
      </c>
      <c r="AE233" s="1"/>
      <c r="AF233" s="12"/>
      <c r="AG233" s="13"/>
      <c r="AH233" s="14"/>
      <c r="AI233" s="93">
        <f>AF233*AG233</f>
        <v>0</v>
      </c>
      <c r="AJ233" s="7"/>
      <c r="AK233" s="15"/>
      <c r="AL233" s="7"/>
      <c r="AM233" s="49"/>
      <c r="AN233" s="71"/>
      <c r="AO233"/>
      <c r="AP233" s="140" t="s">
        <v>219</v>
      </c>
      <c r="AQ233" s="1"/>
      <c r="AR233" s="12"/>
      <c r="AS233" s="13"/>
      <c r="AT233" s="14"/>
      <c r="AU233" s="93">
        <f>AR233*AS233</f>
        <v>0</v>
      </c>
      <c r="AV233" s="7"/>
      <c r="AW233" s="15"/>
      <c r="AX233" s="7"/>
      <c r="AY233" s="49"/>
      <c r="AZ233" s="71"/>
    </row>
    <row r="234" spans="3:52" s="2" customFormat="1" ht="12.75" x14ac:dyDescent="0.2">
      <c r="C234" s="65" t="str">
        <f>'Begroting Totale Project'!C232</f>
        <v>Activiteit 9.3, kosten</v>
      </c>
      <c r="D234" s="109">
        <f t="shared" si="26"/>
        <v>0</v>
      </c>
      <c r="F234" s="140" t="s">
        <v>242</v>
      </c>
      <c r="G234" s="1"/>
      <c r="H234" s="12"/>
      <c r="I234" s="13"/>
      <c r="J234" s="14"/>
      <c r="K234" s="93">
        <f>H234*I234</f>
        <v>0</v>
      </c>
      <c r="L234" s="7"/>
      <c r="M234" s="15"/>
      <c r="N234" s="7"/>
      <c r="O234" s="49"/>
      <c r="P234" s="71"/>
      <c r="R234" s="140" t="s">
        <v>242</v>
      </c>
      <c r="S234" s="1"/>
      <c r="T234" s="12"/>
      <c r="U234" s="13"/>
      <c r="V234" s="14"/>
      <c r="W234" s="93">
        <f>T234*U234</f>
        <v>0</v>
      </c>
      <c r="X234" s="7"/>
      <c r="Y234" s="15"/>
      <c r="Z234" s="7"/>
      <c r="AA234" s="49"/>
      <c r="AB234" s="71"/>
      <c r="AD234" s="140" t="s">
        <v>242</v>
      </c>
      <c r="AE234" s="1"/>
      <c r="AF234" s="12"/>
      <c r="AG234" s="13"/>
      <c r="AH234" s="14"/>
      <c r="AI234" s="93">
        <f>AF234*AG234</f>
        <v>0</v>
      </c>
      <c r="AJ234" s="7"/>
      <c r="AK234" s="15"/>
      <c r="AL234" s="7"/>
      <c r="AM234" s="49"/>
      <c r="AN234" s="71"/>
      <c r="AO234"/>
      <c r="AP234" s="140" t="s">
        <v>242</v>
      </c>
      <c r="AQ234" s="1"/>
      <c r="AR234" s="12"/>
      <c r="AS234" s="13"/>
      <c r="AT234" s="14"/>
      <c r="AU234" s="93">
        <f>AR234*AS234</f>
        <v>0</v>
      </c>
      <c r="AV234" s="7"/>
      <c r="AW234" s="15"/>
      <c r="AX234" s="7"/>
      <c r="AY234" s="49"/>
      <c r="AZ234" s="71"/>
    </row>
    <row r="235" spans="3:52" s="2" customFormat="1" ht="12.75" x14ac:dyDescent="0.2">
      <c r="C235" s="65" t="str">
        <f>'Begroting Totale Project'!C233</f>
        <v>Activiteit 9.4, kosten</v>
      </c>
      <c r="D235" s="109">
        <f t="shared" si="26"/>
        <v>0</v>
      </c>
      <c r="F235" s="140" t="s">
        <v>243</v>
      </c>
      <c r="G235" s="1"/>
      <c r="H235" s="12"/>
      <c r="I235" s="13"/>
      <c r="J235" s="14"/>
      <c r="K235" s="93">
        <f>H235*I235</f>
        <v>0</v>
      </c>
      <c r="L235" s="7"/>
      <c r="M235" s="15"/>
      <c r="N235" s="7"/>
      <c r="O235" s="49"/>
      <c r="P235" s="71"/>
      <c r="R235" s="140" t="s">
        <v>243</v>
      </c>
      <c r="S235" s="1"/>
      <c r="T235" s="12"/>
      <c r="U235" s="13"/>
      <c r="V235" s="14"/>
      <c r="W235" s="93">
        <f>T235*U235</f>
        <v>0</v>
      </c>
      <c r="X235" s="7"/>
      <c r="Y235" s="15"/>
      <c r="Z235" s="7"/>
      <c r="AA235" s="49"/>
      <c r="AB235" s="71"/>
      <c r="AD235" s="140" t="s">
        <v>243</v>
      </c>
      <c r="AE235" s="1"/>
      <c r="AF235" s="12"/>
      <c r="AG235" s="13"/>
      <c r="AH235" s="14"/>
      <c r="AI235" s="93">
        <f>AF235*AG235</f>
        <v>0</v>
      </c>
      <c r="AJ235" s="7"/>
      <c r="AK235" s="15"/>
      <c r="AL235" s="7"/>
      <c r="AM235" s="49"/>
      <c r="AN235" s="71"/>
      <c r="AO235"/>
      <c r="AP235" s="140" t="s">
        <v>243</v>
      </c>
      <c r="AQ235" s="1"/>
      <c r="AR235" s="12"/>
      <c r="AS235" s="13"/>
      <c r="AT235" s="14"/>
      <c r="AU235" s="93">
        <f>AR235*AS235</f>
        <v>0</v>
      </c>
      <c r="AV235" s="7"/>
      <c r="AW235" s="15"/>
      <c r="AX235" s="7"/>
      <c r="AY235" s="49"/>
      <c r="AZ235" s="71"/>
    </row>
    <row r="236" spans="3:52" s="2" customFormat="1" ht="12.75"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ht="12.75"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ht="12.75"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297</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
        <v>89</v>
      </c>
      <c r="G242" s="79"/>
      <c r="H242" s="79"/>
      <c r="I242" s="79"/>
      <c r="J242" s="69"/>
      <c r="K242" s="79"/>
      <c r="L242" s="80"/>
      <c r="M242" s="79"/>
      <c r="N242" s="80"/>
      <c r="O242" s="81"/>
      <c r="P242" s="70"/>
      <c r="R242" s="76" t="s">
        <v>89</v>
      </c>
      <c r="S242" s="79"/>
      <c r="T242" s="79"/>
      <c r="U242" s="79"/>
      <c r="V242" s="69"/>
      <c r="W242" s="79"/>
      <c r="X242" s="80"/>
      <c r="Y242" s="79"/>
      <c r="Z242" s="80"/>
      <c r="AA242" s="81"/>
      <c r="AB242" s="70"/>
      <c r="AD242" s="76" t="s">
        <v>89</v>
      </c>
      <c r="AE242" s="79"/>
      <c r="AF242" s="79"/>
      <c r="AG242" s="79"/>
      <c r="AH242" s="69"/>
      <c r="AI242" s="79"/>
      <c r="AJ242" s="80"/>
      <c r="AK242" s="79"/>
      <c r="AL242" s="80"/>
      <c r="AM242" s="81"/>
      <c r="AN242" s="70"/>
      <c r="AO242"/>
      <c r="AP242" s="76" t="s">
        <v>89</v>
      </c>
      <c r="AQ242" s="79"/>
      <c r="AR242" s="79"/>
      <c r="AS242" s="79"/>
      <c r="AT242" s="69"/>
      <c r="AU242" s="79"/>
      <c r="AV242" s="80"/>
      <c r="AW242" s="79"/>
      <c r="AX242" s="80"/>
      <c r="AY242" s="81"/>
      <c r="AZ242" s="70"/>
    </row>
    <row r="243" spans="3:52" s="2" customFormat="1" ht="12.75"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ht="12.75" x14ac:dyDescent="0.2">
      <c r="C244" s="65" t="str">
        <f>'Begroting Totale Project'!C242</f>
        <v>Activiteit 10.1, inzet eigen uren</v>
      </c>
      <c r="D244" s="109">
        <f>K244+W244+AI244+AU244</f>
        <v>0</v>
      </c>
      <c r="F244" s="78" t="s">
        <v>106</v>
      </c>
      <c r="G244" s="1"/>
      <c r="H244" s="12"/>
      <c r="I244" s="13"/>
      <c r="J244" s="14"/>
      <c r="K244" s="93">
        <f>H244*I244</f>
        <v>0</v>
      </c>
      <c r="L244" s="7"/>
      <c r="M244" s="15"/>
      <c r="N244" s="7"/>
      <c r="O244" s="49"/>
      <c r="P244" s="71"/>
      <c r="R244" s="78" t="s">
        <v>106</v>
      </c>
      <c r="S244" s="1"/>
      <c r="T244" s="12"/>
      <c r="U244" s="13"/>
      <c r="V244" s="14"/>
      <c r="W244" s="93">
        <f>T244*U244</f>
        <v>0</v>
      </c>
      <c r="X244" s="7"/>
      <c r="Y244" s="15"/>
      <c r="Z244" s="7"/>
      <c r="AA244" s="49"/>
      <c r="AB244" s="71"/>
      <c r="AD244" s="78" t="s">
        <v>106</v>
      </c>
      <c r="AE244" s="1"/>
      <c r="AF244" s="12"/>
      <c r="AG244" s="13"/>
      <c r="AH244" s="14"/>
      <c r="AI244" s="93">
        <f>AF244*AG244</f>
        <v>0</v>
      </c>
      <c r="AJ244" s="7"/>
      <c r="AK244" s="15"/>
      <c r="AL244" s="7"/>
      <c r="AM244" s="49"/>
      <c r="AN244" s="71"/>
      <c r="AO244"/>
      <c r="AP244" s="78" t="s">
        <v>106</v>
      </c>
      <c r="AQ244" s="1"/>
      <c r="AR244" s="12"/>
      <c r="AS244" s="13"/>
      <c r="AT244" s="14"/>
      <c r="AU244" s="93">
        <f>AR244*AS244</f>
        <v>0</v>
      </c>
      <c r="AV244" s="7"/>
      <c r="AW244" s="15"/>
      <c r="AX244" s="7"/>
      <c r="AY244" s="49"/>
      <c r="AZ244" s="71"/>
    </row>
    <row r="245" spans="3:52" s="2" customFormat="1" ht="12.75" x14ac:dyDescent="0.2">
      <c r="C245" s="65" t="str">
        <f>'Begroting Totale Project'!C243</f>
        <v>Activiteit 10.2, inzet eigen uren</v>
      </c>
      <c r="D245" s="109">
        <f t="shared" ref="D245:D247" si="27">K245+W245+AI245+AU245</f>
        <v>0</v>
      </c>
      <c r="F245" s="78" t="s">
        <v>107</v>
      </c>
      <c r="G245" s="1"/>
      <c r="H245" s="12"/>
      <c r="I245" s="13"/>
      <c r="J245" s="14"/>
      <c r="K245" s="93">
        <f>H245*I245</f>
        <v>0</v>
      </c>
      <c r="L245" s="7"/>
      <c r="M245" s="15"/>
      <c r="N245" s="7"/>
      <c r="O245" s="49"/>
      <c r="P245" s="71"/>
      <c r="R245" s="78" t="s">
        <v>107</v>
      </c>
      <c r="S245" s="1"/>
      <c r="T245" s="12"/>
      <c r="U245" s="13"/>
      <c r="V245" s="14"/>
      <c r="W245" s="93">
        <f>T245*U245</f>
        <v>0</v>
      </c>
      <c r="X245" s="7"/>
      <c r="Y245" s="15"/>
      <c r="Z245" s="7"/>
      <c r="AA245" s="49"/>
      <c r="AB245" s="71"/>
      <c r="AD245" s="78" t="s">
        <v>107</v>
      </c>
      <c r="AE245" s="1"/>
      <c r="AF245" s="12"/>
      <c r="AG245" s="13"/>
      <c r="AH245" s="14"/>
      <c r="AI245" s="93">
        <f>AF245*AG245</f>
        <v>0</v>
      </c>
      <c r="AJ245" s="7"/>
      <c r="AK245" s="15"/>
      <c r="AL245" s="7"/>
      <c r="AM245" s="49"/>
      <c r="AN245" s="71"/>
      <c r="AO245"/>
      <c r="AP245" s="78" t="s">
        <v>107</v>
      </c>
      <c r="AQ245" s="1"/>
      <c r="AR245" s="12"/>
      <c r="AS245" s="13"/>
      <c r="AT245" s="14"/>
      <c r="AU245" s="93">
        <f>AR245*AS245</f>
        <v>0</v>
      </c>
      <c r="AV245" s="7"/>
      <c r="AW245" s="15"/>
      <c r="AX245" s="7"/>
      <c r="AY245" s="49"/>
      <c r="AZ245" s="71"/>
    </row>
    <row r="246" spans="3:52" s="2" customFormat="1" ht="12.75" x14ac:dyDescent="0.2">
      <c r="C246" s="65" t="str">
        <f>'Begroting Totale Project'!C244</f>
        <v>Activiteit 10.3, inzet eigen uren</v>
      </c>
      <c r="D246" s="109">
        <f t="shared" si="27"/>
        <v>0</v>
      </c>
      <c r="F246" s="78" t="s">
        <v>108</v>
      </c>
      <c r="G246" s="1"/>
      <c r="H246" s="12"/>
      <c r="I246" s="13"/>
      <c r="J246" s="14"/>
      <c r="K246" s="93">
        <f>H246*I246</f>
        <v>0</v>
      </c>
      <c r="L246" s="7"/>
      <c r="M246" s="15"/>
      <c r="N246" s="7"/>
      <c r="O246" s="49"/>
      <c r="P246" s="71"/>
      <c r="R246" s="78" t="s">
        <v>108</v>
      </c>
      <c r="S246" s="1"/>
      <c r="T246" s="12"/>
      <c r="U246" s="13"/>
      <c r="V246" s="14"/>
      <c r="W246" s="93">
        <f>T246*U246</f>
        <v>0</v>
      </c>
      <c r="X246" s="7"/>
      <c r="Y246" s="15"/>
      <c r="Z246" s="7"/>
      <c r="AA246" s="49"/>
      <c r="AB246" s="71"/>
      <c r="AD246" s="78" t="s">
        <v>108</v>
      </c>
      <c r="AE246" s="1"/>
      <c r="AF246" s="12"/>
      <c r="AG246" s="13"/>
      <c r="AH246" s="14"/>
      <c r="AI246" s="93">
        <f>AF246*AG246</f>
        <v>0</v>
      </c>
      <c r="AJ246" s="7"/>
      <c r="AK246" s="15"/>
      <c r="AL246" s="7"/>
      <c r="AM246" s="49"/>
      <c r="AN246" s="71"/>
      <c r="AO246"/>
      <c r="AP246" s="78" t="s">
        <v>108</v>
      </c>
      <c r="AQ246" s="1"/>
      <c r="AR246" s="12"/>
      <c r="AS246" s="13"/>
      <c r="AT246" s="14"/>
      <c r="AU246" s="93">
        <f>AR246*AS246</f>
        <v>0</v>
      </c>
      <c r="AV246" s="7"/>
      <c r="AW246" s="15"/>
      <c r="AX246" s="7"/>
      <c r="AY246" s="49"/>
      <c r="AZ246" s="71"/>
    </row>
    <row r="247" spans="3:52" s="2" customFormat="1" ht="12.75" x14ac:dyDescent="0.2">
      <c r="C247" s="65" t="str">
        <f>'Begroting Totale Project'!C245</f>
        <v>Activiteit 10.4, inzet eigen uren</v>
      </c>
      <c r="D247" s="109">
        <f t="shared" si="27"/>
        <v>0</v>
      </c>
      <c r="F247" s="78" t="s">
        <v>109</v>
      </c>
      <c r="G247" s="1"/>
      <c r="H247" s="12"/>
      <c r="I247" s="13"/>
      <c r="J247" s="4"/>
      <c r="K247" s="93">
        <f>H247*I247</f>
        <v>0</v>
      </c>
      <c r="L247" s="7"/>
      <c r="M247" s="15"/>
      <c r="N247" s="7"/>
      <c r="O247" s="49"/>
      <c r="P247" s="71"/>
      <c r="R247" s="78" t="s">
        <v>109</v>
      </c>
      <c r="S247" s="1"/>
      <c r="T247" s="12"/>
      <c r="U247" s="13"/>
      <c r="V247" s="4"/>
      <c r="W247" s="93">
        <f>T247*U247</f>
        <v>0</v>
      </c>
      <c r="X247" s="7"/>
      <c r="Y247" s="15"/>
      <c r="Z247" s="7"/>
      <c r="AA247" s="49"/>
      <c r="AB247" s="71"/>
      <c r="AD247" s="78" t="s">
        <v>109</v>
      </c>
      <c r="AE247" s="1"/>
      <c r="AF247" s="12"/>
      <c r="AG247" s="13"/>
      <c r="AH247" s="4"/>
      <c r="AI247" s="93">
        <f>AF247*AG247</f>
        <v>0</v>
      </c>
      <c r="AJ247" s="7"/>
      <c r="AK247" s="15"/>
      <c r="AL247" s="7"/>
      <c r="AM247" s="49"/>
      <c r="AN247" s="71"/>
      <c r="AO247"/>
      <c r="AP247" s="78" t="s">
        <v>109</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ht="12.75"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ht="12.75"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ht="12.75" x14ac:dyDescent="0.2">
      <c r="C251" s="65" t="str">
        <f>'Begroting Totale Project'!C249</f>
        <v>Activiteit 10.1, inhuur</v>
      </c>
      <c r="D251" s="109">
        <f>K251+W251+AI251+AU251</f>
        <v>0</v>
      </c>
      <c r="F251" s="78" t="s">
        <v>175</v>
      </c>
      <c r="G251" s="1"/>
      <c r="H251" s="1"/>
      <c r="I251" s="94"/>
      <c r="J251" s="4"/>
      <c r="K251" s="93">
        <f>H251*I251</f>
        <v>0</v>
      </c>
      <c r="L251" s="7"/>
      <c r="M251" s="15"/>
      <c r="N251" s="7"/>
      <c r="O251" s="49"/>
      <c r="P251" s="71"/>
      <c r="R251" s="78" t="s">
        <v>175</v>
      </c>
      <c r="S251" s="1"/>
      <c r="T251" s="1"/>
      <c r="U251" s="94"/>
      <c r="V251" s="4"/>
      <c r="W251" s="93">
        <f>T251*U251</f>
        <v>0</v>
      </c>
      <c r="X251" s="7"/>
      <c r="Y251" s="15"/>
      <c r="Z251" s="7"/>
      <c r="AA251" s="49"/>
      <c r="AB251" s="71"/>
      <c r="AD251" s="78" t="s">
        <v>175</v>
      </c>
      <c r="AE251" s="1"/>
      <c r="AF251" s="1"/>
      <c r="AG251" s="94"/>
      <c r="AH251" s="4"/>
      <c r="AI251" s="93">
        <f>AF251*AG251</f>
        <v>0</v>
      </c>
      <c r="AJ251" s="7"/>
      <c r="AK251" s="15"/>
      <c r="AL251" s="7"/>
      <c r="AM251" s="49"/>
      <c r="AN251" s="71"/>
      <c r="AO251"/>
      <c r="AP251" s="78" t="s">
        <v>175</v>
      </c>
      <c r="AQ251" s="1"/>
      <c r="AR251" s="1"/>
      <c r="AS251" s="94"/>
      <c r="AT251" s="4"/>
      <c r="AU251" s="93">
        <f>AR251*AS251</f>
        <v>0</v>
      </c>
      <c r="AV251" s="7"/>
      <c r="AW251" s="15"/>
      <c r="AX251" s="7"/>
      <c r="AY251" s="49"/>
      <c r="AZ251" s="71"/>
    </row>
    <row r="252" spans="3:52" s="2" customFormat="1" ht="12.75" x14ac:dyDescent="0.2">
      <c r="C252" s="65" t="str">
        <f>'Begroting Totale Project'!C250</f>
        <v>Activiteit 10.2, inhuur</v>
      </c>
      <c r="D252" s="109">
        <f t="shared" ref="D252:D254" si="28">K252+W252+AI252+AU252</f>
        <v>0</v>
      </c>
      <c r="F252" s="78" t="s">
        <v>176</v>
      </c>
      <c r="G252" s="1"/>
      <c r="H252" s="1"/>
      <c r="I252" s="94"/>
      <c r="J252" s="4"/>
      <c r="K252" s="93">
        <f>H252*I252</f>
        <v>0</v>
      </c>
      <c r="L252" s="7"/>
      <c r="M252" s="15"/>
      <c r="N252" s="7"/>
      <c r="O252" s="49"/>
      <c r="P252" s="71"/>
      <c r="R252" s="78" t="s">
        <v>176</v>
      </c>
      <c r="S252" s="1"/>
      <c r="T252" s="1"/>
      <c r="U252" s="94"/>
      <c r="V252" s="4"/>
      <c r="W252" s="93">
        <f>T252*U252</f>
        <v>0</v>
      </c>
      <c r="X252" s="7"/>
      <c r="Y252" s="15"/>
      <c r="Z252" s="7"/>
      <c r="AA252" s="49"/>
      <c r="AB252" s="71"/>
      <c r="AD252" s="78" t="s">
        <v>176</v>
      </c>
      <c r="AE252" s="1"/>
      <c r="AF252" s="1"/>
      <c r="AG252" s="94"/>
      <c r="AH252" s="4"/>
      <c r="AI252" s="93">
        <f>AF252*AG252</f>
        <v>0</v>
      </c>
      <c r="AJ252" s="7"/>
      <c r="AK252" s="15"/>
      <c r="AL252" s="7"/>
      <c r="AM252" s="49"/>
      <c r="AN252" s="71"/>
      <c r="AO252"/>
      <c r="AP252" s="78" t="s">
        <v>176</v>
      </c>
      <c r="AQ252" s="1"/>
      <c r="AR252" s="1"/>
      <c r="AS252" s="94"/>
      <c r="AT252" s="4"/>
      <c r="AU252" s="93">
        <f>AR252*AS252</f>
        <v>0</v>
      </c>
      <c r="AV252" s="7"/>
      <c r="AW252" s="15"/>
      <c r="AX252" s="7"/>
      <c r="AY252" s="49"/>
      <c r="AZ252" s="71"/>
    </row>
    <row r="253" spans="3:52" s="2" customFormat="1" ht="12.75" x14ac:dyDescent="0.2">
      <c r="C253" s="65" t="str">
        <f>'Begroting Totale Project'!C251</f>
        <v>Activiteit 10.3, inhuur</v>
      </c>
      <c r="D253" s="109">
        <f t="shared" si="28"/>
        <v>0</v>
      </c>
      <c r="F253" s="78" t="s">
        <v>177</v>
      </c>
      <c r="G253" s="1"/>
      <c r="H253" s="1"/>
      <c r="I253" s="94"/>
      <c r="J253" s="4"/>
      <c r="K253" s="93">
        <f>H253*I253</f>
        <v>0</v>
      </c>
      <c r="L253" s="7"/>
      <c r="M253" s="15"/>
      <c r="N253" s="7"/>
      <c r="O253" s="49"/>
      <c r="P253" s="71"/>
      <c r="R253" s="78" t="s">
        <v>177</v>
      </c>
      <c r="S253" s="1"/>
      <c r="T253" s="1"/>
      <c r="U253" s="94"/>
      <c r="V253" s="4"/>
      <c r="W253" s="93">
        <f>T253*U253</f>
        <v>0</v>
      </c>
      <c r="X253" s="7"/>
      <c r="Y253" s="15"/>
      <c r="Z253" s="7"/>
      <c r="AA253" s="49"/>
      <c r="AB253" s="71"/>
      <c r="AD253" s="78" t="s">
        <v>177</v>
      </c>
      <c r="AE253" s="1"/>
      <c r="AF253" s="1"/>
      <c r="AG253" s="94"/>
      <c r="AH253" s="4"/>
      <c r="AI253" s="93">
        <f>AF253*AG253</f>
        <v>0</v>
      </c>
      <c r="AJ253" s="7"/>
      <c r="AK253" s="15"/>
      <c r="AL253" s="7"/>
      <c r="AM253" s="49"/>
      <c r="AN253" s="71"/>
      <c r="AO253"/>
      <c r="AP253" s="78" t="s">
        <v>177</v>
      </c>
      <c r="AQ253" s="1"/>
      <c r="AR253" s="1"/>
      <c r="AS253" s="94"/>
      <c r="AT253" s="4"/>
      <c r="AU253" s="93">
        <f>AR253*AS253</f>
        <v>0</v>
      </c>
      <c r="AV253" s="7"/>
      <c r="AW253" s="15"/>
      <c r="AX253" s="7"/>
      <c r="AY253" s="49"/>
      <c r="AZ253" s="71"/>
    </row>
    <row r="254" spans="3:52" s="2" customFormat="1" ht="12.75" x14ac:dyDescent="0.2">
      <c r="C254" s="65" t="str">
        <f>'Begroting Totale Project'!C252</f>
        <v>Activiteit 10.4, inhuur</v>
      </c>
      <c r="D254" s="109">
        <f t="shared" si="28"/>
        <v>0</v>
      </c>
      <c r="F254" s="78" t="s">
        <v>178</v>
      </c>
      <c r="G254" s="1"/>
      <c r="H254" s="1"/>
      <c r="I254" s="94"/>
      <c r="J254" s="4"/>
      <c r="K254" s="93">
        <f>H254*I254</f>
        <v>0</v>
      </c>
      <c r="L254" s="7"/>
      <c r="M254" s="15"/>
      <c r="N254" s="7"/>
      <c r="O254" s="49"/>
      <c r="P254" s="71"/>
      <c r="R254" s="78" t="s">
        <v>178</v>
      </c>
      <c r="S254" s="1"/>
      <c r="T254" s="1"/>
      <c r="U254" s="94"/>
      <c r="V254" s="4"/>
      <c r="W254" s="93">
        <f>T254*U254</f>
        <v>0</v>
      </c>
      <c r="X254" s="7"/>
      <c r="Y254" s="15"/>
      <c r="Z254" s="7"/>
      <c r="AA254" s="49"/>
      <c r="AB254" s="71"/>
      <c r="AD254" s="78" t="s">
        <v>178</v>
      </c>
      <c r="AE254" s="1"/>
      <c r="AF254" s="1"/>
      <c r="AG254" s="94"/>
      <c r="AH254" s="4"/>
      <c r="AI254" s="93">
        <f>AF254*AG254</f>
        <v>0</v>
      </c>
      <c r="AJ254" s="7"/>
      <c r="AK254" s="15"/>
      <c r="AL254" s="7"/>
      <c r="AM254" s="49"/>
      <c r="AN254" s="71"/>
      <c r="AO254"/>
      <c r="AP254" s="78" t="s">
        <v>178</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ht="12.75"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ht="12.75"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ht="12.75" x14ac:dyDescent="0.2">
      <c r="C258" s="65" t="str">
        <f>'Begroting Totale Project'!C256</f>
        <v>Activiteit 10.1, kosten</v>
      </c>
      <c r="D258" s="109">
        <f>K258+W258+AI258+AU258</f>
        <v>0</v>
      </c>
      <c r="F258" s="140" t="s">
        <v>222</v>
      </c>
      <c r="G258" s="1"/>
      <c r="H258" s="12"/>
      <c r="I258" s="13"/>
      <c r="J258" s="14"/>
      <c r="K258" s="93">
        <f>H258*I258</f>
        <v>0</v>
      </c>
      <c r="L258" s="7"/>
      <c r="M258" s="15"/>
      <c r="N258" s="7"/>
      <c r="O258" s="49"/>
      <c r="P258" s="71"/>
      <c r="R258" s="140" t="s">
        <v>222</v>
      </c>
      <c r="S258" s="1"/>
      <c r="T258" s="12"/>
      <c r="U258" s="13"/>
      <c r="V258" s="14"/>
      <c r="W258" s="93">
        <f>T258*U258</f>
        <v>0</v>
      </c>
      <c r="X258" s="7"/>
      <c r="Y258" s="15"/>
      <c r="Z258" s="7"/>
      <c r="AA258" s="49"/>
      <c r="AB258" s="71"/>
      <c r="AD258" s="140" t="s">
        <v>222</v>
      </c>
      <c r="AE258" s="1"/>
      <c r="AF258" s="12"/>
      <c r="AG258" s="13"/>
      <c r="AH258" s="14"/>
      <c r="AI258" s="93">
        <f>AF258*AG258</f>
        <v>0</v>
      </c>
      <c r="AJ258" s="7"/>
      <c r="AK258" s="15"/>
      <c r="AL258" s="7"/>
      <c r="AM258" s="49"/>
      <c r="AN258" s="71"/>
      <c r="AO258"/>
      <c r="AP258" s="140" t="s">
        <v>222</v>
      </c>
      <c r="AQ258" s="1"/>
      <c r="AR258" s="12"/>
      <c r="AS258" s="13"/>
      <c r="AT258" s="14"/>
      <c r="AU258" s="93">
        <f>AR258*AS258</f>
        <v>0</v>
      </c>
      <c r="AV258" s="7"/>
      <c r="AW258" s="15"/>
      <c r="AX258" s="7"/>
      <c r="AY258" s="49"/>
      <c r="AZ258" s="71"/>
    </row>
    <row r="259" spans="3:52" s="2" customFormat="1" ht="12.75" x14ac:dyDescent="0.2">
      <c r="C259" s="65" t="str">
        <f>'Begroting Totale Project'!C257</f>
        <v>Activiteit 10.2, kosten</v>
      </c>
      <c r="D259" s="109">
        <f t="shared" ref="D259:D261" si="29">K259+W259+AI259+AU259</f>
        <v>0</v>
      </c>
      <c r="F259" s="140" t="s">
        <v>223</v>
      </c>
      <c r="G259" s="1"/>
      <c r="H259" s="12"/>
      <c r="I259" s="13"/>
      <c r="J259" s="14"/>
      <c r="K259" s="93">
        <f>H259*I259</f>
        <v>0</v>
      </c>
      <c r="L259" s="7"/>
      <c r="M259" s="15"/>
      <c r="N259" s="7"/>
      <c r="O259" s="49"/>
      <c r="P259" s="71"/>
      <c r="R259" s="140" t="s">
        <v>223</v>
      </c>
      <c r="S259" s="1"/>
      <c r="T259" s="12"/>
      <c r="U259" s="13"/>
      <c r="V259" s="14"/>
      <c r="W259" s="93">
        <f>T259*U259</f>
        <v>0</v>
      </c>
      <c r="X259" s="7"/>
      <c r="Y259" s="15"/>
      <c r="Z259" s="7"/>
      <c r="AA259" s="49"/>
      <c r="AB259" s="71"/>
      <c r="AD259" s="140" t="s">
        <v>223</v>
      </c>
      <c r="AE259" s="1"/>
      <c r="AF259" s="12"/>
      <c r="AG259" s="13"/>
      <c r="AH259" s="14"/>
      <c r="AI259" s="93">
        <f>AF259*AG259</f>
        <v>0</v>
      </c>
      <c r="AJ259" s="7"/>
      <c r="AK259" s="15"/>
      <c r="AL259" s="7"/>
      <c r="AM259" s="49"/>
      <c r="AN259" s="71"/>
      <c r="AO259"/>
      <c r="AP259" s="140" t="s">
        <v>223</v>
      </c>
      <c r="AQ259" s="1"/>
      <c r="AR259" s="12"/>
      <c r="AS259" s="13"/>
      <c r="AT259" s="14"/>
      <c r="AU259" s="93">
        <f>AR259*AS259</f>
        <v>0</v>
      </c>
      <c r="AV259" s="7"/>
      <c r="AW259" s="15"/>
      <c r="AX259" s="7"/>
      <c r="AY259" s="49"/>
      <c r="AZ259" s="71"/>
    </row>
    <row r="260" spans="3:52" s="2" customFormat="1" ht="12.75" x14ac:dyDescent="0.2">
      <c r="C260" s="65" t="str">
        <f>'Begroting Totale Project'!C258</f>
        <v>Activiteit 10.3, kosten</v>
      </c>
      <c r="D260" s="109">
        <f t="shared" si="29"/>
        <v>0</v>
      </c>
      <c r="F260" s="140" t="s">
        <v>244</v>
      </c>
      <c r="G260" s="1"/>
      <c r="H260" s="12"/>
      <c r="I260" s="13"/>
      <c r="J260" s="14"/>
      <c r="K260" s="93">
        <f>H260*I260</f>
        <v>0</v>
      </c>
      <c r="L260" s="7"/>
      <c r="M260" s="15"/>
      <c r="N260" s="7"/>
      <c r="O260" s="49"/>
      <c r="P260" s="71"/>
      <c r="R260" s="140" t="s">
        <v>244</v>
      </c>
      <c r="S260" s="1"/>
      <c r="T260" s="12"/>
      <c r="U260" s="13"/>
      <c r="V260" s="14"/>
      <c r="W260" s="93">
        <f>T260*U260</f>
        <v>0</v>
      </c>
      <c r="X260" s="7"/>
      <c r="Y260" s="15"/>
      <c r="Z260" s="7"/>
      <c r="AA260" s="49"/>
      <c r="AB260" s="71"/>
      <c r="AD260" s="140" t="s">
        <v>244</v>
      </c>
      <c r="AE260" s="1"/>
      <c r="AF260" s="12"/>
      <c r="AG260" s="13"/>
      <c r="AH260" s="14"/>
      <c r="AI260" s="93">
        <f>AF260*AG260</f>
        <v>0</v>
      </c>
      <c r="AJ260" s="7"/>
      <c r="AK260" s="15"/>
      <c r="AL260" s="7"/>
      <c r="AM260" s="49"/>
      <c r="AN260" s="71"/>
      <c r="AO260"/>
      <c r="AP260" s="140" t="s">
        <v>244</v>
      </c>
      <c r="AQ260" s="1"/>
      <c r="AR260" s="12"/>
      <c r="AS260" s="13"/>
      <c r="AT260" s="14"/>
      <c r="AU260" s="93">
        <f>AR260*AS260</f>
        <v>0</v>
      </c>
      <c r="AV260" s="7"/>
      <c r="AW260" s="15"/>
      <c r="AX260" s="7"/>
      <c r="AY260" s="49"/>
      <c r="AZ260" s="71"/>
    </row>
    <row r="261" spans="3:52" s="2" customFormat="1" ht="12.75" x14ac:dyDescent="0.2">
      <c r="C261" s="65" t="str">
        <f>'Begroting Totale Project'!C259</f>
        <v>Activiteit 10.4, kosten</v>
      </c>
      <c r="D261" s="109">
        <f t="shared" si="29"/>
        <v>0</v>
      </c>
      <c r="F261" s="140" t="s">
        <v>245</v>
      </c>
      <c r="G261" s="1"/>
      <c r="H261" s="12"/>
      <c r="I261" s="13"/>
      <c r="J261" s="14"/>
      <c r="K261" s="93">
        <f>H261*I261</f>
        <v>0</v>
      </c>
      <c r="L261" s="7"/>
      <c r="M261" s="15"/>
      <c r="N261" s="7"/>
      <c r="O261" s="49"/>
      <c r="P261" s="71"/>
      <c r="R261" s="140" t="s">
        <v>245</v>
      </c>
      <c r="S261" s="1"/>
      <c r="T261" s="12"/>
      <c r="U261" s="13"/>
      <c r="V261" s="14"/>
      <c r="W261" s="93">
        <f>T261*U261</f>
        <v>0</v>
      </c>
      <c r="X261" s="7"/>
      <c r="Y261" s="15"/>
      <c r="Z261" s="7"/>
      <c r="AA261" s="49"/>
      <c r="AB261" s="71"/>
      <c r="AD261" s="140" t="s">
        <v>245</v>
      </c>
      <c r="AE261" s="1"/>
      <c r="AF261" s="12"/>
      <c r="AG261" s="13"/>
      <c r="AH261" s="14"/>
      <c r="AI261" s="93">
        <f>AF261*AG261</f>
        <v>0</v>
      </c>
      <c r="AJ261" s="7"/>
      <c r="AK261" s="15"/>
      <c r="AL261" s="7"/>
      <c r="AM261" s="49"/>
      <c r="AN261" s="71"/>
      <c r="AO261"/>
      <c r="AP261" s="140" t="s">
        <v>245</v>
      </c>
      <c r="AQ261" s="1"/>
      <c r="AR261" s="12"/>
      <c r="AS261" s="13"/>
      <c r="AT261" s="14"/>
      <c r="AU261" s="93">
        <f>AR261*AS261</f>
        <v>0</v>
      </c>
      <c r="AV261" s="7"/>
      <c r="AW261" s="15"/>
      <c r="AX261" s="7"/>
      <c r="AY261" s="49"/>
      <c r="AZ261" s="71"/>
    </row>
    <row r="262" spans="3:52" s="2" customFormat="1" ht="12.75"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ht="12.75"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ht="12.75"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ht="12.75"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ht="12.75"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ht="12.75"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ht="12.75" x14ac:dyDescent="0.2">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309</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ht="12.75"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ht="12.75"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ht="12.75"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ht="12.75"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ht="12.75"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ht="12.75"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ht="12.75"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ht="12.75"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ht="12.75"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ht="12.75"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ht="12.75"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ht="12.75"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ht="12.75" x14ac:dyDescent="0.2"/>
    <row r="416" spans="3:51" ht="12.75" x14ac:dyDescent="0.2"/>
    <row r="417" ht="12.75" x14ac:dyDescent="0.2"/>
  </sheetData>
  <mergeCells count="1">
    <mergeCell ref="G6:P6"/>
  </mergeCells>
  <conditionalFormatting sqref="D8:D9">
    <cfRule type="expression" dxfId="1733" priority="89">
      <formula>#REF!=1</formula>
    </cfRule>
  </conditionalFormatting>
  <conditionalFormatting sqref="D34:D35 D60:D61">
    <cfRule type="expression" dxfId="1732" priority="88">
      <formula>#REF!=1</formula>
    </cfRule>
  </conditionalFormatting>
  <conditionalFormatting sqref="D86:D87">
    <cfRule type="expression" dxfId="1731" priority="87">
      <formula>#REF!=1</formula>
    </cfRule>
  </conditionalFormatting>
  <conditionalFormatting sqref="D112:D113">
    <cfRule type="expression" dxfId="1730" priority="85">
      <formula>#REF!=1</formula>
    </cfRule>
  </conditionalFormatting>
  <conditionalFormatting sqref="D138:D139">
    <cfRule type="expression" dxfId="1729" priority="84">
      <formula>#REF!=1</formula>
    </cfRule>
  </conditionalFormatting>
  <conditionalFormatting sqref="D164:D165">
    <cfRule type="expression" dxfId="1728" priority="83">
      <formula>#REF!=1</formula>
    </cfRule>
  </conditionalFormatting>
  <conditionalFormatting sqref="D190:D191">
    <cfRule type="expression" dxfId="1727" priority="82">
      <formula>#REF!=1</formula>
    </cfRule>
  </conditionalFormatting>
  <conditionalFormatting sqref="D216:D217">
    <cfRule type="expression" dxfId="1726" priority="81">
      <formula>#REF!=1</formula>
    </cfRule>
  </conditionalFormatting>
  <conditionalFormatting sqref="D242:D243">
    <cfRule type="expression" dxfId="1725" priority="86">
      <formula>#REF!=1</formula>
    </cfRule>
  </conditionalFormatting>
  <conditionalFormatting sqref="D269">
    <cfRule type="expression" dxfId="1724" priority="309">
      <formula>#REF!=1</formula>
    </cfRule>
  </conditionalFormatting>
  <conditionalFormatting sqref="D277:D278">
    <cfRule type="expression" dxfId="1723" priority="310">
      <formula>#REF!=1</formula>
    </cfRule>
  </conditionalFormatting>
  <conditionalFormatting sqref="D284">
    <cfRule type="expression" dxfId="1722" priority="319">
      <formula>#REF!=1</formula>
    </cfRule>
  </conditionalFormatting>
  <conditionalFormatting sqref="D291:D292">
    <cfRule type="expression" dxfId="1721" priority="317">
      <formula>#REF!=1</formula>
    </cfRule>
    <cfRule type="expression" dxfId="1720" priority="318">
      <formula>#REF!=1</formula>
    </cfRule>
  </conditionalFormatting>
  <conditionalFormatting sqref="D298:D299">
    <cfRule type="expression" dxfId="1719" priority="315">
      <formula>#REF!=1</formula>
    </cfRule>
    <cfRule type="expression" dxfId="1718" priority="316">
      <formula>#REF!=1</formula>
    </cfRule>
  </conditionalFormatting>
  <conditionalFormatting sqref="D306:D307">
    <cfRule type="expression" dxfId="1717" priority="314">
      <formula>#REF!=1</formula>
    </cfRule>
    <cfRule type="expression" dxfId="1716" priority="313">
      <formula>#REF!=1</formula>
    </cfRule>
  </conditionalFormatting>
  <conditionalFormatting sqref="D316:D317">
    <cfRule type="expression" dxfId="1715" priority="311">
      <formula>#REF!=1</formula>
    </cfRule>
    <cfRule type="expression" dxfId="1714" priority="312">
      <formula>#REF!=1</formula>
    </cfRule>
  </conditionalFormatting>
  <conditionalFormatting sqref="G269">
    <cfRule type="expression" dxfId="1713" priority="465">
      <formula>#REF!=1</formula>
    </cfRule>
  </conditionalFormatting>
  <conditionalFormatting sqref="G8:I9">
    <cfRule type="expression" dxfId="1712" priority="202">
      <formula>#REF!=1</formula>
    </cfRule>
  </conditionalFormatting>
  <conditionalFormatting sqref="G16:I16">
    <cfRule type="expression" dxfId="1711" priority="80">
      <formula>#REF!=1</formula>
    </cfRule>
  </conditionalFormatting>
  <conditionalFormatting sqref="G34:I35">
    <cfRule type="expression" dxfId="1710" priority="79">
      <formula>#REF!=1</formula>
    </cfRule>
  </conditionalFormatting>
  <conditionalFormatting sqref="G42:I42">
    <cfRule type="expression" dxfId="1709" priority="78">
      <formula>#REF!=1</formula>
    </cfRule>
  </conditionalFormatting>
  <conditionalFormatting sqref="G49:I49">
    <cfRule type="expression" dxfId="1708" priority="77">
      <formula>#REF!=1</formula>
    </cfRule>
  </conditionalFormatting>
  <conditionalFormatting sqref="G60:I61">
    <cfRule type="expression" dxfId="1707" priority="200">
      <formula>#REF!=1</formula>
    </cfRule>
  </conditionalFormatting>
  <conditionalFormatting sqref="G68:I68">
    <cfRule type="expression" dxfId="1706" priority="76">
      <formula>#REF!=1</formula>
    </cfRule>
  </conditionalFormatting>
  <conditionalFormatting sqref="G86:I87">
    <cfRule type="expression" dxfId="1705" priority="193">
      <formula>#REF!=1</formula>
    </cfRule>
  </conditionalFormatting>
  <conditionalFormatting sqref="G94:I94">
    <cfRule type="expression" dxfId="1704" priority="75">
      <formula>#REF!=1</formula>
    </cfRule>
  </conditionalFormatting>
  <conditionalFormatting sqref="G112:I113">
    <cfRule type="expression" dxfId="1703" priority="185">
      <formula>#REF!=1</formula>
    </cfRule>
  </conditionalFormatting>
  <conditionalFormatting sqref="G120:I120">
    <cfRule type="expression" dxfId="1702" priority="74">
      <formula>#REF!=1</formula>
    </cfRule>
  </conditionalFormatting>
  <conditionalFormatting sqref="G138:I139">
    <cfRule type="expression" dxfId="1701" priority="181">
      <formula>#REF!=1</formula>
    </cfRule>
  </conditionalFormatting>
  <conditionalFormatting sqref="G146:I146">
    <cfRule type="expression" dxfId="1700" priority="73">
      <formula>#REF!=1</formula>
    </cfRule>
  </conditionalFormatting>
  <conditionalFormatting sqref="G164:I165">
    <cfRule type="expression" dxfId="1699" priority="177">
      <formula>#REF!=1</formula>
    </cfRule>
  </conditionalFormatting>
  <conditionalFormatting sqref="G172:I172">
    <cfRule type="expression" dxfId="1698" priority="72">
      <formula>#REF!=1</formula>
    </cfRule>
  </conditionalFormatting>
  <conditionalFormatting sqref="G190:I191">
    <cfRule type="expression" dxfId="1697" priority="173">
      <formula>#REF!=1</formula>
    </cfRule>
  </conditionalFormatting>
  <conditionalFormatting sqref="G198:I198">
    <cfRule type="expression" dxfId="1696" priority="71">
      <formula>#REF!=1</formula>
    </cfRule>
  </conditionalFormatting>
  <conditionalFormatting sqref="G216:I217">
    <cfRule type="expression" dxfId="1695" priority="169">
      <formula>#REF!=1</formula>
    </cfRule>
  </conditionalFormatting>
  <conditionalFormatting sqref="G224:I224">
    <cfRule type="expression" dxfId="1694" priority="70">
      <formula>#REF!=1</formula>
    </cfRule>
  </conditionalFormatting>
  <conditionalFormatting sqref="G242:I243">
    <cfRule type="expression" dxfId="1693" priority="190">
      <formula>#REF!=1</formula>
    </cfRule>
  </conditionalFormatting>
  <conditionalFormatting sqref="G250:I250">
    <cfRule type="expression" dxfId="1692" priority="69">
      <formula>#REF!=1</formula>
    </cfRule>
  </conditionalFormatting>
  <conditionalFormatting sqref="K8:K9">
    <cfRule type="expression" dxfId="1691" priority="201">
      <formula>#REF!=1</formula>
    </cfRule>
  </conditionalFormatting>
  <conditionalFormatting sqref="K34:K35 K60:K61">
    <cfRule type="expression" dxfId="1690" priority="195">
      <formula>#REF!=1</formula>
    </cfRule>
  </conditionalFormatting>
  <conditionalFormatting sqref="K86:K87">
    <cfRule type="expression" dxfId="1689" priority="192">
      <formula>#REF!=1</formula>
    </cfRule>
  </conditionalFormatting>
  <conditionalFormatting sqref="K112:K113">
    <cfRule type="expression" dxfId="1688" priority="184">
      <formula>#REF!=1</formula>
    </cfRule>
  </conditionalFormatting>
  <conditionalFormatting sqref="K138:K139">
    <cfRule type="expression" dxfId="1687" priority="180">
      <formula>#REF!=1</formula>
    </cfRule>
  </conditionalFormatting>
  <conditionalFormatting sqref="K164:K165">
    <cfRule type="expression" dxfId="1686" priority="176">
      <formula>#REF!=1</formula>
    </cfRule>
  </conditionalFormatting>
  <conditionalFormatting sqref="K190:K191">
    <cfRule type="expression" dxfId="1685" priority="172">
      <formula>#REF!=1</formula>
    </cfRule>
  </conditionalFormatting>
  <conditionalFormatting sqref="K216:K217">
    <cfRule type="expression" dxfId="1684" priority="168">
      <formula>#REF!=1</formula>
    </cfRule>
  </conditionalFormatting>
  <conditionalFormatting sqref="K242:K243">
    <cfRule type="expression" dxfId="1683" priority="189">
      <formula>#REF!=1</formula>
    </cfRule>
  </conditionalFormatting>
  <conditionalFormatting sqref="K269">
    <cfRule type="expression" dxfId="1682" priority="464">
      <formula>#REF!=1</formula>
    </cfRule>
  </conditionalFormatting>
  <conditionalFormatting sqref="K291:K292">
    <cfRule type="expression" dxfId="1681" priority="486">
      <formula>#REF!=1</formula>
    </cfRule>
    <cfRule type="expression" dxfId="1680" priority="487">
      <formula>#REF!=1</formula>
    </cfRule>
  </conditionalFormatting>
  <conditionalFormatting sqref="K298:K299">
    <cfRule type="expression" dxfId="1679" priority="484">
      <formula>#REF!=1</formula>
    </cfRule>
    <cfRule type="expression" dxfId="1678" priority="485">
      <formula>#REF!=1</formula>
    </cfRule>
  </conditionalFormatting>
  <conditionalFormatting sqref="K306:K307">
    <cfRule type="expression" dxfId="1677" priority="483">
      <formula>#REF!=1</formula>
    </cfRule>
    <cfRule type="expression" dxfId="1676" priority="482">
      <formula>#REF!=1</formula>
    </cfRule>
  </conditionalFormatting>
  <conditionalFormatting sqref="K316:K317">
    <cfRule type="expression" dxfId="1675" priority="481">
      <formula>#REF!=1</formula>
    </cfRule>
    <cfRule type="expression" dxfId="1674" priority="480">
      <formula>#REF!=1</formula>
    </cfRule>
  </conditionalFormatting>
  <conditionalFormatting sqref="M9">
    <cfRule type="expression" dxfId="1673" priority="196">
      <formula>#REF!=1</formula>
    </cfRule>
  </conditionalFormatting>
  <conditionalFormatting sqref="M34:M35 M60:M61">
    <cfRule type="expression" dxfId="1672" priority="194">
      <formula>#REF!=1</formula>
    </cfRule>
  </conditionalFormatting>
  <conditionalFormatting sqref="M86:M87">
    <cfRule type="expression" dxfId="1671" priority="191">
      <formula>#REF!=1</formula>
    </cfRule>
  </conditionalFormatting>
  <conditionalFormatting sqref="M112:M113">
    <cfRule type="expression" dxfId="1670" priority="183">
      <formula>#REF!=1</formula>
    </cfRule>
  </conditionalFormatting>
  <conditionalFormatting sqref="M138:M139">
    <cfRule type="expression" dxfId="1669" priority="179">
      <formula>#REF!=1</formula>
    </cfRule>
  </conditionalFormatting>
  <conditionalFormatting sqref="M164:M165">
    <cfRule type="expression" dxfId="1668" priority="175">
      <formula>#REF!=1</formula>
    </cfRule>
  </conditionalFormatting>
  <conditionalFormatting sqref="M190:M191">
    <cfRule type="expression" dxfId="1667" priority="171">
      <formula>#REF!=1</formula>
    </cfRule>
  </conditionalFormatting>
  <conditionalFormatting sqref="M216:M217">
    <cfRule type="expression" dxfId="1666" priority="167">
      <formula>#REF!=1</formula>
    </cfRule>
  </conditionalFormatting>
  <conditionalFormatting sqref="M242:M243">
    <cfRule type="expression" dxfId="1665" priority="188">
      <formula>#REF!=1</formula>
    </cfRule>
  </conditionalFormatting>
  <conditionalFormatting sqref="M291:M292">
    <cfRule type="expression" dxfId="1664" priority="474">
      <formula>#REF!=1</formula>
    </cfRule>
    <cfRule type="expression" dxfId="1663" priority="475">
      <formula>#REF!=1</formula>
    </cfRule>
  </conditionalFormatting>
  <conditionalFormatting sqref="M298:M299">
    <cfRule type="expression" dxfId="1662" priority="472">
      <formula>#REF!=1</formula>
    </cfRule>
    <cfRule type="expression" dxfId="1661" priority="473">
      <formula>#REF!=1</formula>
    </cfRule>
  </conditionalFormatting>
  <conditionalFormatting sqref="M306:M307">
    <cfRule type="expression" dxfId="1660" priority="470">
      <formula>#REF!=1</formula>
    </cfRule>
    <cfRule type="expression" dxfId="1659" priority="471">
      <formula>#REF!=1</formula>
    </cfRule>
  </conditionalFormatting>
  <conditionalFormatting sqref="M316:M317">
    <cfRule type="expression" dxfId="1658" priority="469">
      <formula>#REF!=1</formula>
    </cfRule>
    <cfRule type="expression" dxfId="1657" priority="468">
      <formula>#REF!=1</formula>
    </cfRule>
  </conditionalFormatting>
  <conditionalFormatting sqref="O8:O9">
    <cfRule type="expression" dxfId="1656" priority="199">
      <formula>#REF!=1</formula>
    </cfRule>
  </conditionalFormatting>
  <conditionalFormatting sqref="O34:O35">
    <cfRule type="expression" dxfId="1655" priority="198">
      <formula>#REF!=1</formula>
    </cfRule>
  </conditionalFormatting>
  <conditionalFormatting sqref="O60:O61">
    <cfRule type="expression" dxfId="1654" priority="197">
      <formula>#REF!=1</formula>
    </cfRule>
  </conditionalFormatting>
  <conditionalFormatting sqref="O86:O87">
    <cfRule type="expression" dxfId="1653" priority="187">
      <formula>#REF!=1</formula>
    </cfRule>
  </conditionalFormatting>
  <conditionalFormatting sqref="O112:O113">
    <cfRule type="expression" dxfId="1652" priority="182">
      <formula>#REF!=1</formula>
    </cfRule>
  </conditionalFormatting>
  <conditionalFormatting sqref="O138:O139">
    <cfRule type="expression" dxfId="1651" priority="178">
      <formula>#REF!=1</formula>
    </cfRule>
  </conditionalFormatting>
  <conditionalFormatting sqref="O164:O165">
    <cfRule type="expression" dxfId="1650" priority="174">
      <formula>#REF!=1</formula>
    </cfRule>
  </conditionalFormatting>
  <conditionalFormatting sqref="O190:O191">
    <cfRule type="expression" dxfId="1649" priority="170">
      <formula>#REF!=1</formula>
    </cfRule>
  </conditionalFormatting>
  <conditionalFormatting sqref="O216:O217">
    <cfRule type="expression" dxfId="1648" priority="166">
      <formula>#REF!=1</formula>
    </cfRule>
  </conditionalFormatting>
  <conditionalFormatting sqref="O242:O243">
    <cfRule type="expression" dxfId="1647" priority="186">
      <formula>#REF!=1</formula>
    </cfRule>
  </conditionalFormatting>
  <conditionalFormatting sqref="O269">
    <cfRule type="expression" dxfId="1646" priority="463">
      <formula>#REF!=1</formula>
    </cfRule>
  </conditionalFormatting>
  <conditionalFormatting sqref="S269">
    <cfRule type="expression" dxfId="1645" priority="408">
      <formula>#REF!=1</formula>
    </cfRule>
  </conditionalFormatting>
  <conditionalFormatting sqref="S8:U9">
    <cfRule type="expression" dxfId="1644" priority="165">
      <formula>#REF!=1</formula>
    </cfRule>
  </conditionalFormatting>
  <conditionalFormatting sqref="S16:U16">
    <cfRule type="expression" dxfId="1643" priority="59">
      <formula>#REF!=1</formula>
    </cfRule>
  </conditionalFormatting>
  <conditionalFormatting sqref="S34:U35">
    <cfRule type="expression" dxfId="1642" priority="163">
      <formula>#REF!=1</formula>
    </cfRule>
  </conditionalFormatting>
  <conditionalFormatting sqref="S42:U42">
    <cfRule type="expression" dxfId="1641" priority="60">
      <formula>#REF!=1</formula>
    </cfRule>
  </conditionalFormatting>
  <conditionalFormatting sqref="S60:U61">
    <cfRule type="expression" dxfId="1640" priority="162">
      <formula>#REF!=1</formula>
    </cfRule>
  </conditionalFormatting>
  <conditionalFormatting sqref="S68:U68">
    <cfRule type="expression" dxfId="1639" priority="61">
      <formula>#REF!=1</formula>
    </cfRule>
  </conditionalFormatting>
  <conditionalFormatting sqref="S86:U87">
    <cfRule type="expression" dxfId="1638" priority="155">
      <formula>#REF!=1</formula>
    </cfRule>
  </conditionalFormatting>
  <conditionalFormatting sqref="S94:U94">
    <cfRule type="expression" dxfId="1637" priority="62">
      <formula>#REF!=1</formula>
    </cfRule>
  </conditionalFormatting>
  <conditionalFormatting sqref="S112:U113">
    <cfRule type="expression" dxfId="1636" priority="147">
      <formula>#REF!=1</formula>
    </cfRule>
  </conditionalFormatting>
  <conditionalFormatting sqref="S120:U120">
    <cfRule type="expression" dxfId="1635" priority="63">
      <formula>#REF!=1</formula>
    </cfRule>
  </conditionalFormatting>
  <conditionalFormatting sqref="S138:U139">
    <cfRule type="expression" dxfId="1634" priority="143">
      <formula>#REF!=1</formula>
    </cfRule>
  </conditionalFormatting>
  <conditionalFormatting sqref="S146:U146">
    <cfRule type="expression" dxfId="1633" priority="64">
      <formula>#REF!=1</formula>
    </cfRule>
  </conditionalFormatting>
  <conditionalFormatting sqref="S164:U165">
    <cfRule type="expression" dxfId="1632" priority="139">
      <formula>#REF!=1</formula>
    </cfRule>
  </conditionalFormatting>
  <conditionalFormatting sqref="S172:U172">
    <cfRule type="expression" dxfId="1631" priority="65">
      <formula>#REF!=1</formula>
    </cfRule>
  </conditionalFormatting>
  <conditionalFormatting sqref="S190:U191">
    <cfRule type="expression" dxfId="1630" priority="135">
      <formula>#REF!=1</formula>
    </cfRule>
  </conditionalFormatting>
  <conditionalFormatting sqref="S198:U198">
    <cfRule type="expression" dxfId="1629" priority="66">
      <formula>#REF!=1</formula>
    </cfRule>
  </conditionalFormatting>
  <conditionalFormatting sqref="S216:U217">
    <cfRule type="expression" dxfId="1628" priority="131">
      <formula>#REF!=1</formula>
    </cfRule>
  </conditionalFormatting>
  <conditionalFormatting sqref="S224:U224">
    <cfRule type="expression" dxfId="1627" priority="67">
      <formula>#REF!=1</formula>
    </cfRule>
  </conditionalFormatting>
  <conditionalFormatting sqref="S242:U243">
    <cfRule type="expression" dxfId="1626" priority="152">
      <formula>#REF!=1</formula>
    </cfRule>
  </conditionalFormatting>
  <conditionalFormatting sqref="S250:U250">
    <cfRule type="expression" dxfId="1625" priority="68">
      <formula>#REF!=1</formula>
    </cfRule>
  </conditionalFormatting>
  <conditionalFormatting sqref="W8:W9">
    <cfRule type="expression" dxfId="1624" priority="164">
      <formula>#REF!=1</formula>
    </cfRule>
  </conditionalFormatting>
  <conditionalFormatting sqref="W34:W35 W60:W61">
    <cfRule type="expression" dxfId="1623" priority="157">
      <formula>#REF!=1</formula>
    </cfRule>
  </conditionalFormatting>
  <conditionalFormatting sqref="W86:W87">
    <cfRule type="expression" dxfId="1622" priority="154">
      <formula>#REF!=1</formula>
    </cfRule>
  </conditionalFormatting>
  <conditionalFormatting sqref="W112:W113">
    <cfRule type="expression" dxfId="1621" priority="146">
      <formula>#REF!=1</formula>
    </cfRule>
  </conditionalFormatting>
  <conditionalFormatting sqref="W138:W139">
    <cfRule type="expression" dxfId="1620" priority="142">
      <formula>#REF!=1</formula>
    </cfRule>
  </conditionalFormatting>
  <conditionalFormatting sqref="W164:W165">
    <cfRule type="expression" dxfId="1619" priority="138">
      <formula>#REF!=1</formula>
    </cfRule>
  </conditionalFormatting>
  <conditionalFormatting sqref="W190:W191">
    <cfRule type="expression" dxfId="1618" priority="134">
      <formula>#REF!=1</formula>
    </cfRule>
  </conditionalFormatting>
  <conditionalFormatting sqref="W216:W217">
    <cfRule type="expression" dxfId="1617" priority="130">
      <formula>#REF!=1</formula>
    </cfRule>
  </conditionalFormatting>
  <conditionalFormatting sqref="W242:W243">
    <cfRule type="expression" dxfId="1616" priority="151">
      <formula>#REF!=1</formula>
    </cfRule>
  </conditionalFormatting>
  <conditionalFormatting sqref="W269">
    <cfRule type="expression" dxfId="1615" priority="407">
      <formula>#REF!=1</formula>
    </cfRule>
  </conditionalFormatting>
  <conditionalFormatting sqref="W291:W292">
    <cfRule type="expression" dxfId="1614" priority="429">
      <formula>#REF!=1</formula>
    </cfRule>
    <cfRule type="expression" dxfId="1613" priority="430">
      <formula>#REF!=1</formula>
    </cfRule>
  </conditionalFormatting>
  <conditionalFormatting sqref="W298:W299">
    <cfRule type="expression" dxfId="1612" priority="427">
      <formula>#REF!=1</formula>
    </cfRule>
    <cfRule type="expression" dxfId="1611" priority="428">
      <formula>#REF!=1</formula>
    </cfRule>
  </conditionalFormatting>
  <conditionalFormatting sqref="W306:W307">
    <cfRule type="expression" dxfId="1610" priority="425">
      <formula>#REF!=1</formula>
    </cfRule>
    <cfRule type="expression" dxfId="1609" priority="426">
      <formula>#REF!=1</formula>
    </cfRule>
  </conditionalFormatting>
  <conditionalFormatting sqref="W316:W317">
    <cfRule type="expression" dxfId="1608" priority="423">
      <formula>#REF!=1</formula>
    </cfRule>
    <cfRule type="expression" dxfId="1607" priority="424">
      <formula>#REF!=1</formula>
    </cfRule>
  </conditionalFormatting>
  <conditionalFormatting sqref="Y9">
    <cfRule type="expression" dxfId="1606" priority="158">
      <formula>#REF!=1</formula>
    </cfRule>
  </conditionalFormatting>
  <conditionalFormatting sqref="Y34:Y35 Y60:Y61">
    <cfRule type="expression" dxfId="1605" priority="156">
      <formula>#REF!=1</formula>
    </cfRule>
  </conditionalFormatting>
  <conditionalFormatting sqref="Y86:Y87">
    <cfRule type="expression" dxfId="1604" priority="153">
      <formula>#REF!=1</formula>
    </cfRule>
  </conditionalFormatting>
  <conditionalFormatting sqref="Y112:Y113">
    <cfRule type="expression" dxfId="1603" priority="145">
      <formula>#REF!=1</formula>
    </cfRule>
  </conditionalFormatting>
  <conditionalFormatting sqref="Y138:Y139">
    <cfRule type="expression" dxfId="1602" priority="141">
      <formula>#REF!=1</formula>
    </cfRule>
  </conditionalFormatting>
  <conditionalFormatting sqref="Y164:Y165">
    <cfRule type="expression" dxfId="1601" priority="137">
      <formula>#REF!=1</formula>
    </cfRule>
  </conditionalFormatting>
  <conditionalFormatting sqref="Y190:Y191">
    <cfRule type="expression" dxfId="1600" priority="133">
      <formula>#REF!=1</formula>
    </cfRule>
  </conditionalFormatting>
  <conditionalFormatting sqref="Y216:Y217">
    <cfRule type="expression" dxfId="1599" priority="129">
      <formula>#REF!=1</formula>
    </cfRule>
  </conditionalFormatting>
  <conditionalFormatting sqref="Y242:Y243">
    <cfRule type="expression" dxfId="1598" priority="150">
      <formula>#REF!=1</formula>
    </cfRule>
  </conditionalFormatting>
  <conditionalFormatting sqref="Y291:Y292">
    <cfRule type="expression" dxfId="1597" priority="417">
      <formula>#REF!=1</formula>
    </cfRule>
    <cfRule type="expression" dxfId="1596" priority="418">
      <formula>#REF!=1</formula>
    </cfRule>
  </conditionalFormatting>
  <conditionalFormatting sqref="Y298:Y299">
    <cfRule type="expression" dxfId="1595" priority="416">
      <formula>#REF!=1</formula>
    </cfRule>
    <cfRule type="expression" dxfId="1594" priority="415">
      <formula>#REF!=1</formula>
    </cfRule>
  </conditionalFormatting>
  <conditionalFormatting sqref="Y306:Y307">
    <cfRule type="expression" dxfId="1593" priority="414">
      <formula>#REF!=1</formula>
    </cfRule>
    <cfRule type="expression" dxfId="1592" priority="413">
      <formula>#REF!=1</formula>
    </cfRule>
  </conditionalFormatting>
  <conditionalFormatting sqref="Y316:Y317">
    <cfRule type="expression" dxfId="1591" priority="412">
      <formula>#REF!=1</formula>
    </cfRule>
    <cfRule type="expression" dxfId="1590" priority="411">
      <formula>#REF!=1</formula>
    </cfRule>
  </conditionalFormatting>
  <conditionalFormatting sqref="AA8:AA9">
    <cfRule type="expression" dxfId="1589" priority="161">
      <formula>#REF!=1</formula>
    </cfRule>
  </conditionalFormatting>
  <conditionalFormatting sqref="AA34:AA35">
    <cfRule type="expression" dxfId="1588" priority="160">
      <formula>#REF!=1</formula>
    </cfRule>
  </conditionalFormatting>
  <conditionalFormatting sqref="AA60:AA61">
    <cfRule type="expression" dxfId="1587" priority="159">
      <formula>#REF!=1</formula>
    </cfRule>
  </conditionalFormatting>
  <conditionalFormatting sqref="AA86:AA87">
    <cfRule type="expression" dxfId="1586" priority="149">
      <formula>#REF!=1</formula>
    </cfRule>
  </conditionalFormatting>
  <conditionalFormatting sqref="AA112:AA113">
    <cfRule type="expression" dxfId="1585" priority="144">
      <formula>#REF!=1</formula>
    </cfRule>
  </conditionalFormatting>
  <conditionalFormatting sqref="AA138:AA139">
    <cfRule type="expression" dxfId="1584" priority="140">
      <formula>#REF!=1</formula>
    </cfRule>
  </conditionalFormatting>
  <conditionalFormatting sqref="AA164:AA165">
    <cfRule type="expression" dxfId="1583" priority="136">
      <formula>#REF!=1</formula>
    </cfRule>
  </conditionalFormatting>
  <conditionalFormatting sqref="AA190:AA191">
    <cfRule type="expression" dxfId="1582" priority="132">
      <formula>#REF!=1</formula>
    </cfRule>
  </conditionalFormatting>
  <conditionalFormatting sqref="AA216:AA217">
    <cfRule type="expression" dxfId="1581" priority="128">
      <formula>#REF!=1</formula>
    </cfRule>
  </conditionalFormatting>
  <conditionalFormatting sqref="AA242:AA243">
    <cfRule type="expression" dxfId="1580" priority="148">
      <formula>#REF!=1</formula>
    </cfRule>
  </conditionalFormatting>
  <conditionalFormatting sqref="AA269">
    <cfRule type="expression" dxfId="1579" priority="406">
      <formula>#REF!=1</formula>
    </cfRule>
  </conditionalFormatting>
  <conditionalFormatting sqref="AE269">
    <cfRule type="expression" dxfId="1578" priority="351">
      <formula>#REF!=1</formula>
    </cfRule>
  </conditionalFormatting>
  <conditionalFormatting sqref="AE8:AG9">
    <cfRule type="expression" dxfId="1577" priority="127">
      <formula>#REF!=1</formula>
    </cfRule>
  </conditionalFormatting>
  <conditionalFormatting sqref="AE16:AG16">
    <cfRule type="expression" dxfId="1576" priority="58">
      <formula>#REF!=1</formula>
    </cfRule>
  </conditionalFormatting>
  <conditionalFormatting sqref="AE34:AG35">
    <cfRule type="expression" dxfId="1575" priority="125">
      <formula>#REF!=1</formula>
    </cfRule>
  </conditionalFormatting>
  <conditionalFormatting sqref="AE42:AG42">
    <cfRule type="expression" dxfId="1574" priority="57">
      <formula>#REF!=1</formula>
    </cfRule>
  </conditionalFormatting>
  <conditionalFormatting sqref="AE60:AG61">
    <cfRule type="expression" dxfId="1573" priority="124">
      <formula>#REF!=1</formula>
    </cfRule>
  </conditionalFormatting>
  <conditionalFormatting sqref="AE68:AG68">
    <cfRule type="expression" dxfId="1572" priority="56">
      <formula>#REF!=1</formula>
    </cfRule>
  </conditionalFormatting>
  <conditionalFormatting sqref="AE86:AG87">
    <cfRule type="expression" dxfId="1571" priority="117">
      <formula>#REF!=1</formula>
    </cfRule>
  </conditionalFormatting>
  <conditionalFormatting sqref="AE94:AG94">
    <cfRule type="expression" dxfId="1570" priority="55">
      <formula>#REF!=1</formula>
    </cfRule>
  </conditionalFormatting>
  <conditionalFormatting sqref="AE112:AG113">
    <cfRule type="expression" dxfId="1569" priority="109">
      <formula>#REF!=1</formula>
    </cfRule>
  </conditionalFormatting>
  <conditionalFormatting sqref="AE120:AG120">
    <cfRule type="expression" dxfId="1568" priority="54">
      <formula>#REF!=1</formula>
    </cfRule>
  </conditionalFormatting>
  <conditionalFormatting sqref="AE138:AG139">
    <cfRule type="expression" dxfId="1567" priority="105">
      <formula>#REF!=1</formula>
    </cfRule>
  </conditionalFormatting>
  <conditionalFormatting sqref="AE146:AG146">
    <cfRule type="expression" dxfId="1566" priority="53">
      <formula>#REF!=1</formula>
    </cfRule>
  </conditionalFormatting>
  <conditionalFormatting sqref="AE164:AG165">
    <cfRule type="expression" dxfId="1565" priority="101">
      <formula>#REF!=1</formula>
    </cfRule>
  </conditionalFormatting>
  <conditionalFormatting sqref="AE172:AG172">
    <cfRule type="expression" dxfId="1564" priority="52">
      <formula>#REF!=1</formula>
    </cfRule>
  </conditionalFormatting>
  <conditionalFormatting sqref="AE190:AG191">
    <cfRule type="expression" dxfId="1563" priority="97">
      <formula>#REF!=1</formula>
    </cfRule>
  </conditionalFormatting>
  <conditionalFormatting sqref="AE198:AG198">
    <cfRule type="expression" dxfId="1562" priority="51">
      <formula>#REF!=1</formula>
    </cfRule>
  </conditionalFormatting>
  <conditionalFormatting sqref="AE216:AG217">
    <cfRule type="expression" dxfId="1561" priority="93">
      <formula>#REF!=1</formula>
    </cfRule>
  </conditionalFormatting>
  <conditionalFormatting sqref="AE224:AG224">
    <cfRule type="expression" dxfId="1560" priority="50">
      <formula>#REF!=1</formula>
    </cfRule>
  </conditionalFormatting>
  <conditionalFormatting sqref="AE242:AG243">
    <cfRule type="expression" dxfId="1559" priority="114">
      <formula>#REF!=1</formula>
    </cfRule>
  </conditionalFormatting>
  <conditionalFormatting sqref="AE250:AG250">
    <cfRule type="expression" dxfId="1558" priority="49">
      <formula>#REF!=1</formula>
    </cfRule>
  </conditionalFormatting>
  <conditionalFormatting sqref="AI8:AI9">
    <cfRule type="expression" dxfId="1557" priority="126">
      <formula>#REF!=1</formula>
    </cfRule>
  </conditionalFormatting>
  <conditionalFormatting sqref="AI34:AI35 AI60:AI61">
    <cfRule type="expression" dxfId="1556" priority="119">
      <formula>#REF!=1</formula>
    </cfRule>
  </conditionalFormatting>
  <conditionalFormatting sqref="AI86:AI87">
    <cfRule type="expression" dxfId="1555" priority="116">
      <formula>#REF!=1</formula>
    </cfRule>
  </conditionalFormatting>
  <conditionalFormatting sqref="AI112:AI113">
    <cfRule type="expression" dxfId="1554" priority="108">
      <formula>#REF!=1</formula>
    </cfRule>
  </conditionalFormatting>
  <conditionalFormatting sqref="AI138:AI139">
    <cfRule type="expression" dxfId="1553" priority="104">
      <formula>#REF!=1</formula>
    </cfRule>
  </conditionalFormatting>
  <conditionalFormatting sqref="AI164:AI165">
    <cfRule type="expression" dxfId="1552" priority="100">
      <formula>#REF!=1</formula>
    </cfRule>
  </conditionalFormatting>
  <conditionalFormatting sqref="AI190:AI191">
    <cfRule type="expression" dxfId="1551" priority="96">
      <formula>#REF!=1</formula>
    </cfRule>
  </conditionalFormatting>
  <conditionalFormatting sqref="AI216:AI217">
    <cfRule type="expression" dxfId="1550" priority="92">
      <formula>#REF!=1</formula>
    </cfRule>
  </conditionalFormatting>
  <conditionalFormatting sqref="AI242:AI243">
    <cfRule type="expression" dxfId="1549" priority="113">
      <formula>#REF!=1</formula>
    </cfRule>
  </conditionalFormatting>
  <conditionalFormatting sqref="AI269">
    <cfRule type="expression" dxfId="1548" priority="350">
      <formula>#REF!=1</formula>
    </cfRule>
  </conditionalFormatting>
  <conditionalFormatting sqref="AI291:AI292">
    <cfRule type="expression" dxfId="1547" priority="373">
      <formula>#REF!=1</formula>
    </cfRule>
    <cfRule type="expression" dxfId="1546" priority="372">
      <formula>#REF!=1</formula>
    </cfRule>
  </conditionalFormatting>
  <conditionalFormatting sqref="AI298:AI299">
    <cfRule type="expression" dxfId="1545" priority="371">
      <formula>#REF!=1</formula>
    </cfRule>
    <cfRule type="expression" dxfId="1544" priority="370">
      <formula>#REF!=1</formula>
    </cfRule>
  </conditionalFormatting>
  <conditionalFormatting sqref="AI306:AI307">
    <cfRule type="expression" dxfId="1543" priority="369">
      <formula>#REF!=1</formula>
    </cfRule>
    <cfRule type="expression" dxfId="1542" priority="368">
      <formula>#REF!=1</formula>
    </cfRule>
  </conditionalFormatting>
  <conditionalFormatting sqref="AI316:AI317">
    <cfRule type="expression" dxfId="1541" priority="367">
      <formula>#REF!=1</formula>
    </cfRule>
    <cfRule type="expression" dxfId="1540" priority="366">
      <formula>#REF!=1</formula>
    </cfRule>
  </conditionalFormatting>
  <conditionalFormatting sqref="AK9">
    <cfRule type="expression" dxfId="1539" priority="120">
      <formula>#REF!=1</formula>
    </cfRule>
  </conditionalFormatting>
  <conditionalFormatting sqref="AK34:AK35 AK60:AK61">
    <cfRule type="expression" dxfId="1538" priority="118">
      <formula>#REF!=1</formula>
    </cfRule>
  </conditionalFormatting>
  <conditionalFormatting sqref="AK86:AK87">
    <cfRule type="expression" dxfId="1537" priority="115">
      <formula>#REF!=1</formula>
    </cfRule>
  </conditionalFormatting>
  <conditionalFormatting sqref="AK112:AK113">
    <cfRule type="expression" dxfId="1536" priority="107">
      <formula>#REF!=1</formula>
    </cfRule>
  </conditionalFormatting>
  <conditionalFormatting sqref="AK138:AK139">
    <cfRule type="expression" dxfId="1535" priority="103">
      <formula>#REF!=1</formula>
    </cfRule>
  </conditionalFormatting>
  <conditionalFormatting sqref="AK164:AK165">
    <cfRule type="expression" dxfId="1534" priority="99">
      <formula>#REF!=1</formula>
    </cfRule>
  </conditionalFormatting>
  <conditionalFormatting sqref="AK190:AK191">
    <cfRule type="expression" dxfId="1533" priority="95">
      <formula>#REF!=1</formula>
    </cfRule>
  </conditionalFormatting>
  <conditionalFormatting sqref="AK216:AK217">
    <cfRule type="expression" dxfId="1532" priority="91">
      <formula>#REF!=1</formula>
    </cfRule>
  </conditionalFormatting>
  <conditionalFormatting sqref="AK242:AK243">
    <cfRule type="expression" dxfId="1531" priority="112">
      <formula>#REF!=1</formula>
    </cfRule>
  </conditionalFormatting>
  <conditionalFormatting sqref="AK291:AK292">
    <cfRule type="expression" dxfId="1530" priority="361">
      <formula>#REF!=1</formula>
    </cfRule>
    <cfRule type="expression" dxfId="1529" priority="360">
      <formula>#REF!=1</formula>
    </cfRule>
  </conditionalFormatting>
  <conditionalFormatting sqref="AK298:AK299">
    <cfRule type="expression" dxfId="1528" priority="358">
      <formula>#REF!=1</formula>
    </cfRule>
    <cfRule type="expression" dxfId="1527" priority="359">
      <formula>#REF!=1</formula>
    </cfRule>
  </conditionalFormatting>
  <conditionalFormatting sqref="AK306:AK307">
    <cfRule type="expression" dxfId="1526" priority="357">
      <formula>#REF!=1</formula>
    </cfRule>
    <cfRule type="expression" dxfId="1525" priority="356">
      <formula>#REF!=1</formula>
    </cfRule>
  </conditionalFormatting>
  <conditionalFormatting sqref="AK316:AK317">
    <cfRule type="expression" dxfId="1524" priority="354">
      <formula>#REF!=1</formula>
    </cfRule>
    <cfRule type="expression" dxfId="1523" priority="355">
      <formula>#REF!=1</formula>
    </cfRule>
  </conditionalFormatting>
  <conditionalFormatting sqref="AM8:AM9">
    <cfRule type="expression" dxfId="1522" priority="123">
      <formula>#REF!=1</formula>
    </cfRule>
  </conditionalFormatting>
  <conditionalFormatting sqref="AM34:AM35">
    <cfRule type="expression" dxfId="1521" priority="122">
      <formula>#REF!=1</formula>
    </cfRule>
  </conditionalFormatting>
  <conditionalFormatting sqref="AM60:AM61">
    <cfRule type="expression" dxfId="1520" priority="121">
      <formula>#REF!=1</formula>
    </cfRule>
  </conditionalFormatting>
  <conditionalFormatting sqref="AM86:AM87">
    <cfRule type="expression" dxfId="1519" priority="111">
      <formula>#REF!=1</formula>
    </cfRule>
  </conditionalFormatting>
  <conditionalFormatting sqref="AM112:AM113">
    <cfRule type="expression" dxfId="1518" priority="106">
      <formula>#REF!=1</formula>
    </cfRule>
  </conditionalFormatting>
  <conditionalFormatting sqref="AM138:AM139">
    <cfRule type="expression" dxfId="1517" priority="102">
      <formula>#REF!=1</formula>
    </cfRule>
  </conditionalFormatting>
  <conditionalFormatting sqref="AM164:AM165">
    <cfRule type="expression" dxfId="1516" priority="98">
      <formula>#REF!=1</formula>
    </cfRule>
  </conditionalFormatting>
  <conditionalFormatting sqref="AM190:AM191">
    <cfRule type="expression" dxfId="1515" priority="94">
      <formula>#REF!=1</formula>
    </cfRule>
  </conditionalFormatting>
  <conditionalFormatting sqref="AM216:AM217">
    <cfRule type="expression" dxfId="1514" priority="90">
      <formula>#REF!=1</formula>
    </cfRule>
  </conditionalFormatting>
  <conditionalFormatting sqref="AM242:AM243">
    <cfRule type="expression" dxfId="1513" priority="110">
      <formula>#REF!=1</formula>
    </cfRule>
  </conditionalFormatting>
  <conditionalFormatting sqref="AM269">
    <cfRule type="expression" dxfId="1512" priority="349">
      <formula>#REF!=1</formula>
    </cfRule>
  </conditionalFormatting>
  <conditionalFormatting sqref="AQ269">
    <cfRule type="expression" dxfId="1511" priority="243">
      <formula>#REF!=1</formula>
    </cfRule>
  </conditionalFormatting>
  <conditionalFormatting sqref="AQ8:AS9">
    <cfRule type="expression" dxfId="1510" priority="48">
      <formula>#REF!=1</formula>
    </cfRule>
  </conditionalFormatting>
  <conditionalFormatting sqref="AQ16:AS16">
    <cfRule type="expression" dxfId="1509" priority="10">
      <formula>#REF!=1</formula>
    </cfRule>
  </conditionalFormatting>
  <conditionalFormatting sqref="AQ34:AS35">
    <cfRule type="expression" dxfId="1508" priority="46">
      <formula>#REF!=1</formula>
    </cfRule>
  </conditionalFormatting>
  <conditionalFormatting sqref="AQ42:AS42">
    <cfRule type="expression" dxfId="1507" priority="9">
      <formula>#REF!=1</formula>
    </cfRule>
  </conditionalFormatting>
  <conditionalFormatting sqref="AQ60:AS61">
    <cfRule type="expression" dxfId="1506" priority="45">
      <formula>#REF!=1</formula>
    </cfRule>
  </conditionalFormatting>
  <conditionalFormatting sqref="AQ68:AS68">
    <cfRule type="expression" dxfId="1505" priority="8">
      <formula>#REF!=1</formula>
    </cfRule>
  </conditionalFormatting>
  <conditionalFormatting sqref="AQ86:AS87">
    <cfRule type="expression" dxfId="1504" priority="38">
      <formula>#REF!=1</formula>
    </cfRule>
  </conditionalFormatting>
  <conditionalFormatting sqref="AQ94:AS94">
    <cfRule type="expression" dxfId="1503" priority="7">
      <formula>#REF!=1</formula>
    </cfRule>
  </conditionalFormatting>
  <conditionalFormatting sqref="AQ112:AS113">
    <cfRule type="expression" dxfId="1502" priority="30">
      <formula>#REF!=1</formula>
    </cfRule>
  </conditionalFormatting>
  <conditionalFormatting sqref="AQ120:AS120">
    <cfRule type="expression" dxfId="1501" priority="6">
      <formula>#REF!=1</formula>
    </cfRule>
  </conditionalFormatting>
  <conditionalFormatting sqref="AQ138:AS139">
    <cfRule type="expression" dxfId="1500" priority="26">
      <formula>#REF!=1</formula>
    </cfRule>
  </conditionalFormatting>
  <conditionalFormatting sqref="AQ146:AS146">
    <cfRule type="expression" dxfId="1499" priority="5">
      <formula>#REF!=1</formula>
    </cfRule>
  </conditionalFormatting>
  <conditionalFormatting sqref="AQ164:AS165">
    <cfRule type="expression" dxfId="1498" priority="22">
      <formula>#REF!=1</formula>
    </cfRule>
  </conditionalFormatting>
  <conditionalFormatting sqref="AQ172:AS172">
    <cfRule type="expression" dxfId="1497" priority="4">
      <formula>#REF!=1</formula>
    </cfRule>
  </conditionalFormatting>
  <conditionalFormatting sqref="AQ190:AS191">
    <cfRule type="expression" dxfId="1496" priority="18">
      <formula>#REF!=1</formula>
    </cfRule>
  </conditionalFormatting>
  <conditionalFormatting sqref="AQ198:AS198">
    <cfRule type="expression" dxfId="1495" priority="3">
      <formula>#REF!=1</formula>
    </cfRule>
  </conditionalFormatting>
  <conditionalFormatting sqref="AQ216:AS217">
    <cfRule type="expression" dxfId="1494" priority="14">
      <formula>#REF!=1</formula>
    </cfRule>
  </conditionalFormatting>
  <conditionalFormatting sqref="AQ224:AS224">
    <cfRule type="expression" dxfId="1493" priority="2">
      <formula>#REF!=1</formula>
    </cfRule>
  </conditionalFormatting>
  <conditionalFormatting sqref="AQ242:AS243">
    <cfRule type="expression" dxfId="1492" priority="35">
      <formula>#REF!=1</formula>
    </cfRule>
  </conditionalFormatting>
  <conditionalFormatting sqref="AQ250:AS250">
    <cfRule type="expression" dxfId="1491" priority="1">
      <formula>#REF!=1</formula>
    </cfRule>
  </conditionalFormatting>
  <conditionalFormatting sqref="AU8:AU9">
    <cfRule type="expression" dxfId="1490" priority="47">
      <formula>#REF!=1</formula>
    </cfRule>
  </conditionalFormatting>
  <conditionalFormatting sqref="AU34:AU35 AU60:AU61">
    <cfRule type="expression" dxfId="1489" priority="40">
      <formula>#REF!=1</formula>
    </cfRule>
  </conditionalFormatting>
  <conditionalFormatting sqref="AU86:AU87">
    <cfRule type="expression" dxfId="1488" priority="37">
      <formula>#REF!=1</formula>
    </cfRule>
  </conditionalFormatting>
  <conditionalFormatting sqref="AU112:AU113">
    <cfRule type="expression" dxfId="1487" priority="29">
      <formula>#REF!=1</formula>
    </cfRule>
  </conditionalFormatting>
  <conditionalFormatting sqref="AU138:AU139">
    <cfRule type="expression" dxfId="1486" priority="25">
      <formula>#REF!=1</formula>
    </cfRule>
  </conditionalFormatting>
  <conditionalFormatting sqref="AU164:AU165">
    <cfRule type="expression" dxfId="1485" priority="21">
      <formula>#REF!=1</formula>
    </cfRule>
  </conditionalFormatting>
  <conditionalFormatting sqref="AU190:AU191">
    <cfRule type="expression" dxfId="1484" priority="17">
      <formula>#REF!=1</formula>
    </cfRule>
  </conditionalFormatting>
  <conditionalFormatting sqref="AU216:AU217">
    <cfRule type="expression" dxfId="1483" priority="13">
      <formula>#REF!=1</formula>
    </cfRule>
  </conditionalFormatting>
  <conditionalFormatting sqref="AU242:AU243">
    <cfRule type="expression" dxfId="1482" priority="34">
      <formula>#REF!=1</formula>
    </cfRule>
  </conditionalFormatting>
  <conditionalFormatting sqref="AU269">
    <cfRule type="expression" dxfId="1481" priority="242">
      <formula>#REF!=1</formula>
    </cfRule>
  </conditionalFormatting>
  <conditionalFormatting sqref="AU291:AU292">
    <cfRule type="expression" dxfId="1480" priority="265">
      <formula>#REF!=1</formula>
    </cfRule>
    <cfRule type="expression" dxfId="1479" priority="264">
      <formula>#REF!=1</formula>
    </cfRule>
  </conditionalFormatting>
  <conditionalFormatting sqref="AU298:AU299">
    <cfRule type="expression" dxfId="1478" priority="262">
      <formula>#REF!=1</formula>
    </cfRule>
    <cfRule type="expression" dxfId="1477" priority="263">
      <formula>#REF!=1</formula>
    </cfRule>
  </conditionalFormatting>
  <conditionalFormatting sqref="AU306:AU307">
    <cfRule type="expression" dxfId="1476" priority="260">
      <formula>#REF!=1</formula>
    </cfRule>
    <cfRule type="expression" dxfId="1475" priority="261">
      <formula>#REF!=1</formula>
    </cfRule>
  </conditionalFormatting>
  <conditionalFormatting sqref="AU316:AU317">
    <cfRule type="expression" dxfId="1474" priority="259">
      <formula>#REF!=1</formula>
    </cfRule>
    <cfRule type="expression" dxfId="1473" priority="258">
      <formula>#REF!=1</formula>
    </cfRule>
  </conditionalFormatting>
  <conditionalFormatting sqref="AW9">
    <cfRule type="expression" dxfId="1472" priority="41">
      <formula>#REF!=1</formula>
    </cfRule>
  </conditionalFormatting>
  <conditionalFormatting sqref="AW34:AW35 AW60:AW61">
    <cfRule type="expression" dxfId="1471" priority="39">
      <formula>#REF!=1</formula>
    </cfRule>
  </conditionalFormatting>
  <conditionalFormatting sqref="AW86:AW87">
    <cfRule type="expression" dxfId="1470" priority="36">
      <formula>#REF!=1</formula>
    </cfRule>
  </conditionalFormatting>
  <conditionalFormatting sqref="AW112:AW113">
    <cfRule type="expression" dxfId="1469" priority="28">
      <formula>#REF!=1</formula>
    </cfRule>
  </conditionalFormatting>
  <conditionalFormatting sqref="AW138:AW139">
    <cfRule type="expression" dxfId="1468" priority="24">
      <formula>#REF!=1</formula>
    </cfRule>
  </conditionalFormatting>
  <conditionalFormatting sqref="AW164:AW165">
    <cfRule type="expression" dxfId="1467" priority="20">
      <formula>#REF!=1</formula>
    </cfRule>
  </conditionalFormatting>
  <conditionalFormatting sqref="AW190:AW191">
    <cfRule type="expression" dxfId="1466" priority="16">
      <formula>#REF!=1</formula>
    </cfRule>
  </conditionalFormatting>
  <conditionalFormatting sqref="AW216:AW217">
    <cfRule type="expression" dxfId="1465" priority="12">
      <formula>#REF!=1</formula>
    </cfRule>
  </conditionalFormatting>
  <conditionalFormatting sqref="AW242:AW243">
    <cfRule type="expression" dxfId="1464" priority="33">
      <formula>#REF!=1</formula>
    </cfRule>
  </conditionalFormatting>
  <conditionalFormatting sqref="AW291:AW292">
    <cfRule type="expression" dxfId="1463" priority="253">
      <formula>#REF!=1</formula>
    </cfRule>
    <cfRule type="expression" dxfId="1462" priority="252">
      <formula>#REF!=1</formula>
    </cfRule>
  </conditionalFormatting>
  <conditionalFormatting sqref="AW298:AW299">
    <cfRule type="expression" dxfId="1461" priority="251">
      <formula>#REF!=1</formula>
    </cfRule>
    <cfRule type="expression" dxfId="1460" priority="250">
      <formula>#REF!=1</formula>
    </cfRule>
  </conditionalFormatting>
  <conditionalFormatting sqref="AW306:AW307">
    <cfRule type="expression" dxfId="1459" priority="249">
      <formula>#REF!=1</formula>
    </cfRule>
    <cfRule type="expression" dxfId="1458" priority="248">
      <formula>#REF!=1</formula>
    </cfRule>
  </conditionalFormatting>
  <conditionalFormatting sqref="AW316:AW317">
    <cfRule type="expression" dxfId="1457" priority="247">
      <formula>#REF!=1</formula>
    </cfRule>
    <cfRule type="expression" dxfId="1456" priority="246">
      <formula>#REF!=1</formula>
    </cfRule>
  </conditionalFormatting>
  <conditionalFormatting sqref="AY8:AY9">
    <cfRule type="expression" dxfId="1455" priority="44">
      <formula>#REF!=1</formula>
    </cfRule>
  </conditionalFormatting>
  <conditionalFormatting sqref="AY34:AY35">
    <cfRule type="expression" dxfId="1454" priority="43">
      <formula>#REF!=1</formula>
    </cfRule>
  </conditionalFormatting>
  <conditionalFormatting sqref="AY60:AY61">
    <cfRule type="expression" dxfId="1453" priority="42">
      <formula>#REF!=1</formula>
    </cfRule>
  </conditionalFormatting>
  <conditionalFormatting sqref="AY86:AY87">
    <cfRule type="expression" dxfId="1452" priority="32">
      <formula>#REF!=1</formula>
    </cfRule>
  </conditionalFormatting>
  <conditionalFormatting sqref="AY112:AY113">
    <cfRule type="expression" dxfId="1451" priority="27">
      <formula>#REF!=1</formula>
    </cfRule>
  </conditionalFormatting>
  <conditionalFormatting sqref="AY138:AY139">
    <cfRule type="expression" dxfId="1450" priority="23">
      <formula>#REF!=1</formula>
    </cfRule>
  </conditionalFormatting>
  <conditionalFormatting sqref="AY164:AY165">
    <cfRule type="expression" dxfId="1449" priority="19">
      <formula>#REF!=1</formula>
    </cfRule>
  </conditionalFormatting>
  <conditionalFormatting sqref="AY190:AY191">
    <cfRule type="expression" dxfId="1448" priority="15">
      <formula>#REF!=1</formula>
    </cfRule>
  </conditionalFormatting>
  <conditionalFormatting sqref="AY216:AY217">
    <cfRule type="expression" dxfId="1447" priority="11">
      <formula>#REF!=1</formula>
    </cfRule>
  </conditionalFormatting>
  <conditionalFormatting sqref="AY242:AY243">
    <cfRule type="expression" dxfId="1446" priority="31">
      <formula>#REF!=1</formula>
    </cfRule>
  </conditionalFormatting>
  <conditionalFormatting sqref="AY269">
    <cfRule type="expression" dxfId="1445" priority="241">
      <formula>#REF!=1</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7BA674F-A8C5-427D-803A-0609D4A24E38}">
          <x14:formula1>
            <xm:f>Blad1!$A$2:$A$5</xm:f>
          </x14:formula1>
          <xm:sqref>C4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75DC-B23E-4B6F-8ABD-EFB5CD54490C}">
  <sheetPr>
    <tabColor rgb="FF00B0F0"/>
  </sheetPr>
  <dimension ref="A1:BG417"/>
  <sheetViews>
    <sheetView topLeftCell="B1" zoomScaleNormal="100" workbookViewId="0">
      <selection activeCell="C8" sqref="C8:AZ266"/>
    </sheetView>
  </sheetViews>
  <sheetFormatPr defaultColWidth="9.28515625" defaultRowHeight="0" customHeight="1" zeroHeight="1" x14ac:dyDescent="0.2"/>
  <cols>
    <col min="1" max="1" width="2.28515625" hidden="1" customWidth="1"/>
    <col min="2" max="2" width="0.28515625" customWidth="1"/>
    <col min="3" max="3" width="30.7109375" customWidth="1"/>
    <col min="4" max="4" width="17.7109375" customWidth="1"/>
    <col min="5" max="5" width="7.7109375" customWidth="1"/>
    <col min="6" max="6" width="31.5703125" customWidth="1"/>
    <col min="7" max="7" width="35.7109375" customWidth="1"/>
    <col min="8" max="8" width="20.7109375" customWidth="1"/>
    <col min="9" max="9" width="18.42578125" bestFit="1" customWidth="1"/>
    <col min="10" max="10" width="7.28515625" bestFit="1" customWidth="1"/>
    <col min="11" max="11" width="17.7109375" customWidth="1"/>
    <col min="12" max="12" width="3.42578125" customWidth="1"/>
    <col min="13" max="13" width="17.7109375" hidden="1" customWidth="1"/>
    <col min="14" max="14" width="3.42578125" customWidth="1"/>
    <col min="15" max="15" width="46.28515625" style="54" customWidth="1"/>
    <col min="18" max="18" width="30.42578125" customWidth="1"/>
    <col min="19" max="19" width="35.7109375" customWidth="1"/>
    <col min="20" max="20" width="20.7109375" customWidth="1"/>
    <col min="21" max="21" width="18.42578125" bestFit="1" customWidth="1"/>
    <col min="22" max="22" width="7.28515625" bestFit="1" customWidth="1"/>
    <col min="23" max="23" width="17.7109375" customWidth="1"/>
    <col min="24" max="24" width="3.42578125" customWidth="1"/>
    <col min="25" max="25" width="17.7109375" hidden="1" customWidth="1"/>
    <col min="26" max="26" width="3.42578125" customWidth="1"/>
    <col min="27" max="27" width="46.28515625" style="54" customWidth="1"/>
    <col min="30" max="30" width="31.28515625" customWidth="1"/>
    <col min="31" max="31" width="35.7109375" customWidth="1"/>
    <col min="32" max="32" width="20.7109375" customWidth="1"/>
    <col min="33" max="33" width="18.42578125" bestFit="1" customWidth="1"/>
    <col min="34" max="34" width="7.28515625" bestFit="1" customWidth="1"/>
    <col min="35" max="35" width="17.7109375" customWidth="1"/>
    <col min="36" max="36" width="3.42578125" customWidth="1"/>
    <col min="37" max="37" width="17.7109375" hidden="1" customWidth="1"/>
    <col min="38" max="38" width="3.42578125" customWidth="1"/>
    <col min="39" max="39" width="46.28515625" style="54" customWidth="1"/>
    <col min="42" max="42" width="33.7109375" customWidth="1"/>
    <col min="43" max="43" width="35.7109375" customWidth="1"/>
    <col min="44" max="44" width="20.7109375" customWidth="1"/>
    <col min="45" max="45" width="18.42578125" bestFit="1" customWidth="1"/>
    <col min="46" max="46" width="7.28515625" bestFit="1" customWidth="1"/>
    <col min="47" max="47" width="17.7109375" customWidth="1"/>
    <col min="48" max="48" width="3.42578125" customWidth="1"/>
    <col min="49" max="49" width="17.7109375" hidden="1" customWidth="1"/>
    <col min="50" max="50" width="3.42578125" customWidth="1"/>
    <col min="51" max="51" width="46.28515625" style="54" customWidth="1"/>
  </cols>
  <sheetData>
    <row r="1" spans="1:59" s="2" customFormat="1" ht="12.75" x14ac:dyDescent="0.2">
      <c r="B1"/>
      <c r="C1" s="8" t="s">
        <v>384</v>
      </c>
      <c r="D1" s="5"/>
      <c r="F1"/>
      <c r="G1"/>
      <c r="J1" s="4"/>
      <c r="K1" s="5"/>
      <c r="L1" s="7"/>
      <c r="M1" s="5"/>
      <c r="N1" s="7"/>
      <c r="O1" s="47"/>
      <c r="R1" s="8"/>
      <c r="V1" s="4"/>
      <c r="W1" s="5"/>
      <c r="X1" s="7"/>
      <c r="Y1" s="5"/>
      <c r="Z1" s="7"/>
      <c r="AA1" s="47"/>
      <c r="AD1" s="8"/>
      <c r="AH1" s="4"/>
      <c r="AI1" s="5"/>
      <c r="AJ1" s="7"/>
      <c r="AK1" s="5"/>
      <c r="AL1" s="7"/>
      <c r="AM1" s="47"/>
      <c r="AO1"/>
      <c r="AP1" s="8"/>
      <c r="AT1" s="4"/>
      <c r="AU1" s="5"/>
      <c r="AV1" s="7"/>
      <c r="AW1" s="5"/>
      <c r="AX1" s="7"/>
      <c r="AY1" s="47"/>
    </row>
    <row r="2" spans="1:59" s="2" customFormat="1" ht="12.75" x14ac:dyDescent="0.2">
      <c r="B2"/>
      <c r="D2" s="5"/>
      <c r="F2"/>
      <c r="G2"/>
      <c r="J2" s="4"/>
      <c r="K2" s="5"/>
      <c r="L2" s="7"/>
      <c r="M2" s="5"/>
      <c r="N2" s="7"/>
      <c r="O2" s="47"/>
      <c r="R2" s="6"/>
      <c r="V2" s="4"/>
      <c r="W2" s="5"/>
      <c r="X2" s="7"/>
      <c r="Y2" s="5"/>
      <c r="Z2" s="7"/>
      <c r="AA2" s="47"/>
      <c r="AD2" s="6"/>
      <c r="AH2" s="4"/>
      <c r="AI2" s="5"/>
      <c r="AJ2" s="7"/>
      <c r="AK2" s="5"/>
      <c r="AL2" s="7"/>
      <c r="AM2" s="47"/>
      <c r="AO2"/>
      <c r="AP2" s="6"/>
      <c r="AT2" s="4"/>
      <c r="AU2" s="5"/>
      <c r="AV2" s="7"/>
      <c r="AW2" s="5"/>
      <c r="AX2" s="7"/>
      <c r="AY2" s="47"/>
    </row>
    <row r="3" spans="1:59" s="2" customFormat="1" ht="15.75" x14ac:dyDescent="0.25">
      <c r="B3"/>
      <c r="C3" s="82" t="s">
        <v>18</v>
      </c>
      <c r="D3" s="5"/>
      <c r="F3"/>
      <c r="G3"/>
      <c r="J3" s="4"/>
      <c r="K3" s="5"/>
      <c r="L3" s="7"/>
      <c r="M3" s="5"/>
      <c r="N3" s="7"/>
      <c r="O3" s="47"/>
      <c r="V3" s="4"/>
      <c r="W3" s="5"/>
      <c r="X3" s="7"/>
      <c r="Y3" s="5"/>
      <c r="Z3" s="7"/>
      <c r="AA3" s="47"/>
      <c r="AH3" s="4"/>
      <c r="AI3" s="5"/>
      <c r="AJ3" s="7"/>
      <c r="AK3" s="5"/>
      <c r="AL3" s="7"/>
      <c r="AM3" s="47"/>
      <c r="AO3"/>
      <c r="AT3" s="4"/>
      <c r="AU3" s="5"/>
      <c r="AV3" s="7"/>
      <c r="AW3" s="5"/>
      <c r="AX3" s="7"/>
      <c r="AY3" s="47"/>
    </row>
    <row r="4" spans="1:59" s="2" customFormat="1" ht="12.75" x14ac:dyDescent="0.2">
      <c r="B4"/>
      <c r="C4" s="105" t="s">
        <v>19</v>
      </c>
      <c r="F4"/>
      <c r="G4"/>
      <c r="J4" s="4"/>
      <c r="K4" s="5"/>
      <c r="L4" s="7"/>
      <c r="M4" s="5"/>
      <c r="N4" s="7"/>
      <c r="O4" s="47"/>
      <c r="V4" s="4"/>
      <c r="W4" s="5"/>
      <c r="X4" s="7"/>
      <c r="Y4" s="5"/>
      <c r="Z4" s="7"/>
      <c r="AA4" s="47"/>
      <c r="AH4" s="4"/>
      <c r="AI4" s="5"/>
      <c r="AJ4" s="7"/>
      <c r="AK4" s="5"/>
      <c r="AL4" s="7"/>
      <c r="AM4" s="47"/>
      <c r="AO4"/>
      <c r="AT4" s="4"/>
      <c r="AU4" s="5"/>
      <c r="AV4" s="7"/>
      <c r="AW4" s="5"/>
      <c r="AX4" s="7"/>
      <c r="AY4" s="47"/>
    </row>
    <row r="5" spans="1:59" s="2" customFormat="1" ht="13.5" thickBot="1" x14ac:dyDescent="0.25">
      <c r="C5" s="22"/>
      <c r="D5" s="25"/>
      <c r="F5" s="22"/>
      <c r="J5" s="4"/>
      <c r="K5" s="7"/>
      <c r="L5" s="7"/>
      <c r="M5" s="7"/>
      <c r="N5" s="7"/>
      <c r="O5" s="47"/>
      <c r="R5" s="22"/>
      <c r="V5" s="4"/>
      <c r="W5" s="7"/>
      <c r="X5" s="7"/>
      <c r="Y5" s="7"/>
      <c r="Z5" s="7"/>
      <c r="AA5" s="47"/>
      <c r="AD5" s="22"/>
      <c r="AE5" s="23"/>
      <c r="AF5" s="23"/>
      <c r="AG5" s="23"/>
      <c r="AH5" s="24"/>
      <c r="AI5" s="25"/>
      <c r="AJ5" s="25"/>
      <c r="AK5" s="25"/>
      <c r="AL5" s="25"/>
      <c r="AM5" s="47"/>
      <c r="AO5"/>
      <c r="AP5" s="22"/>
      <c r="AQ5" s="23"/>
      <c r="AR5" s="23"/>
      <c r="AS5" s="23"/>
      <c r="AT5" s="24"/>
      <c r="AU5" s="25"/>
      <c r="AV5" s="25"/>
      <c r="AW5" s="25"/>
      <c r="AX5" s="25"/>
      <c r="AY5" s="47"/>
    </row>
    <row r="6" spans="1:59" s="95" customFormat="1" ht="29.65" customHeight="1" x14ac:dyDescent="0.35">
      <c r="A6" s="95">
        <v>1</v>
      </c>
      <c r="B6" s="95">
        <v>1</v>
      </c>
      <c r="C6" s="131" t="s">
        <v>136</v>
      </c>
      <c r="D6" s="132"/>
      <c r="E6" s="104"/>
      <c r="F6" s="122" t="s">
        <v>285</v>
      </c>
      <c r="G6" s="183"/>
      <c r="H6" s="183"/>
      <c r="I6" s="183"/>
      <c r="J6" s="183"/>
      <c r="K6" s="183"/>
      <c r="L6" s="183"/>
      <c r="M6" s="183"/>
      <c r="N6" s="183"/>
      <c r="O6" s="183"/>
      <c r="P6" s="184"/>
      <c r="Q6" s="2"/>
      <c r="R6" s="125" t="s">
        <v>298</v>
      </c>
      <c r="S6" s="126"/>
      <c r="T6" s="126"/>
      <c r="U6" s="126"/>
      <c r="V6" s="126"/>
      <c r="W6" s="126"/>
      <c r="X6" s="126"/>
      <c r="Y6" s="126"/>
      <c r="Z6" s="126"/>
      <c r="AA6" s="126"/>
      <c r="AB6" s="127"/>
      <c r="AC6" s="2"/>
      <c r="AD6" s="125" t="s">
        <v>311</v>
      </c>
      <c r="AE6" s="106"/>
      <c r="AF6" s="106"/>
      <c r="AG6" s="106"/>
      <c r="AH6" s="106"/>
      <c r="AI6" s="106"/>
      <c r="AJ6" s="106"/>
      <c r="AK6" s="106"/>
      <c r="AL6" s="106"/>
      <c r="AM6" s="126"/>
      <c r="AN6" s="127"/>
      <c r="AO6"/>
      <c r="AP6" s="125" t="s">
        <v>355</v>
      </c>
      <c r="AQ6" s="106"/>
      <c r="AR6" s="106"/>
      <c r="AS6" s="106"/>
      <c r="AT6" s="106"/>
      <c r="AU6" s="106"/>
      <c r="AV6" s="106"/>
      <c r="AW6" s="106"/>
      <c r="AX6" s="106"/>
      <c r="AY6" s="126"/>
      <c r="AZ6" s="127"/>
      <c r="BA6" s="104"/>
      <c r="BB6" s="104"/>
      <c r="BC6" s="104"/>
      <c r="BD6" s="104"/>
      <c r="BE6" s="104"/>
      <c r="BF6" s="104"/>
      <c r="BG6" s="104"/>
    </row>
    <row r="7" spans="1:59" s="96" customFormat="1" ht="13.15" customHeight="1" thickBot="1" x14ac:dyDescent="0.25">
      <c r="C7" s="133"/>
      <c r="D7" s="134"/>
      <c r="E7" s="2"/>
      <c r="F7" s="123"/>
      <c r="G7" s="97"/>
      <c r="H7" s="97"/>
      <c r="I7" s="97"/>
      <c r="J7" s="98"/>
      <c r="K7" s="99"/>
      <c r="L7" s="99"/>
      <c r="M7" s="99"/>
      <c r="N7" s="99"/>
      <c r="O7" s="100"/>
      <c r="P7" s="124"/>
      <c r="Q7" s="2"/>
      <c r="R7" s="123"/>
      <c r="S7" s="97"/>
      <c r="T7" s="97"/>
      <c r="U7" s="97"/>
      <c r="V7" s="98"/>
      <c r="W7" s="99"/>
      <c r="X7" s="99"/>
      <c r="Y7" s="99"/>
      <c r="Z7" s="99"/>
      <c r="AA7" s="100"/>
      <c r="AB7" s="124"/>
      <c r="AC7" s="2"/>
      <c r="AD7" s="123"/>
      <c r="AE7" s="97"/>
      <c r="AF7" s="97"/>
      <c r="AG7" s="97"/>
      <c r="AH7" s="98"/>
      <c r="AI7" s="99"/>
      <c r="AJ7" s="99"/>
      <c r="AK7" s="99"/>
      <c r="AL7" s="99"/>
      <c r="AM7" s="100"/>
      <c r="AN7" s="124"/>
      <c r="AO7"/>
      <c r="AP7" s="123"/>
      <c r="AQ7" s="97"/>
      <c r="AR7" s="97"/>
      <c r="AS7" s="97"/>
      <c r="AT7" s="98"/>
      <c r="AU7" s="99"/>
      <c r="AV7" s="99"/>
      <c r="AW7" s="99"/>
      <c r="AX7" s="99"/>
      <c r="AY7" s="100"/>
      <c r="AZ7" s="124"/>
      <c r="BA7" s="2"/>
      <c r="BB7" s="2"/>
      <c r="BC7" s="2"/>
      <c r="BD7" s="2"/>
      <c r="BE7" s="2"/>
      <c r="BF7" s="2"/>
      <c r="BG7" s="2"/>
    </row>
    <row r="8" spans="1:59" s="2" customFormat="1" ht="15" x14ac:dyDescent="0.25">
      <c r="C8" s="130" t="str">
        <f>'Begroting Totale Project'!C6</f>
        <v xml:space="preserve">Deelproject 1 </v>
      </c>
      <c r="D8" s="107"/>
      <c r="F8" s="76" t="s">
        <v>60</v>
      </c>
      <c r="G8" s="9"/>
      <c r="H8" s="9"/>
      <c r="I8" s="9"/>
      <c r="J8" s="4"/>
      <c r="K8"/>
      <c r="L8"/>
      <c r="M8" s="60"/>
      <c r="N8" s="10"/>
      <c r="O8" s="48"/>
      <c r="P8" s="70"/>
      <c r="R8" s="76" t="s">
        <v>60</v>
      </c>
      <c r="S8" s="9"/>
      <c r="T8" s="9"/>
      <c r="U8" s="9"/>
      <c r="V8" s="4"/>
      <c r="W8"/>
      <c r="X8"/>
      <c r="Y8" s="60"/>
      <c r="Z8" s="10"/>
      <c r="AA8" s="48"/>
      <c r="AB8" s="70"/>
      <c r="AD8" s="76" t="s">
        <v>60</v>
      </c>
      <c r="AE8" s="9"/>
      <c r="AF8" s="9"/>
      <c r="AG8" s="9"/>
      <c r="AH8" s="4"/>
      <c r="AI8"/>
      <c r="AJ8"/>
      <c r="AK8" s="60"/>
      <c r="AL8" s="10"/>
      <c r="AM8" s="48"/>
      <c r="AN8" s="70"/>
      <c r="AO8"/>
      <c r="AP8" s="76" t="s">
        <v>60</v>
      </c>
      <c r="AQ8" s="9"/>
      <c r="AR8" s="9"/>
      <c r="AS8" s="9"/>
      <c r="AT8" s="4"/>
      <c r="AU8"/>
      <c r="AV8"/>
      <c r="AW8" s="60"/>
      <c r="AX8" s="10"/>
      <c r="AY8" s="48"/>
      <c r="AZ8" s="70"/>
    </row>
    <row r="9" spans="1:59" s="2" customFormat="1" ht="12.75" x14ac:dyDescent="0.2">
      <c r="C9" s="64"/>
      <c r="D9" s="108" t="s">
        <v>20</v>
      </c>
      <c r="F9" s="77"/>
      <c r="G9" s="9" t="s">
        <v>21</v>
      </c>
      <c r="H9" s="9" t="s">
        <v>22</v>
      </c>
      <c r="I9" s="9" t="s">
        <v>23</v>
      </c>
      <c r="J9" s="4"/>
      <c r="K9" t="s">
        <v>20</v>
      </c>
      <c r="L9" s="10"/>
      <c r="M9" t="s">
        <v>24</v>
      </c>
      <c r="N9" s="10"/>
      <c r="O9" s="48" t="s">
        <v>25</v>
      </c>
      <c r="P9" s="71"/>
      <c r="R9" s="77"/>
      <c r="S9" s="9" t="s">
        <v>21</v>
      </c>
      <c r="T9" s="9" t="s">
        <v>22</v>
      </c>
      <c r="U9" s="9" t="s">
        <v>23</v>
      </c>
      <c r="V9" s="4"/>
      <c r="W9" t="s">
        <v>20</v>
      </c>
      <c r="X9" s="10"/>
      <c r="Y9" t="s">
        <v>24</v>
      </c>
      <c r="Z9" s="10"/>
      <c r="AA9" s="48" t="s">
        <v>25</v>
      </c>
      <c r="AB9" s="71"/>
      <c r="AD9" s="77"/>
      <c r="AE9" s="9" t="s">
        <v>21</v>
      </c>
      <c r="AF9" s="9" t="s">
        <v>22</v>
      </c>
      <c r="AG9" s="9" t="s">
        <v>23</v>
      </c>
      <c r="AH9" s="4"/>
      <c r="AI9" t="s">
        <v>20</v>
      </c>
      <c r="AJ9" s="10"/>
      <c r="AK9" t="s">
        <v>24</v>
      </c>
      <c r="AL9" s="10"/>
      <c r="AM9" s="48" t="s">
        <v>25</v>
      </c>
      <c r="AN9" s="71"/>
      <c r="AO9"/>
      <c r="AP9" s="77"/>
      <c r="AQ9" s="9" t="s">
        <v>21</v>
      </c>
      <c r="AR9" s="9" t="s">
        <v>22</v>
      </c>
      <c r="AS9" s="9" t="s">
        <v>23</v>
      </c>
      <c r="AT9" s="4"/>
      <c r="AU9" t="s">
        <v>20</v>
      </c>
      <c r="AV9" s="10"/>
      <c r="AW9" t="s">
        <v>24</v>
      </c>
      <c r="AX9" s="10"/>
      <c r="AY9" s="48" t="s">
        <v>25</v>
      </c>
      <c r="AZ9" s="71"/>
    </row>
    <row r="10" spans="1:59" s="2" customFormat="1" ht="12.75" x14ac:dyDescent="0.2">
      <c r="C10" s="65" t="str">
        <f>'Begroting Totale Project'!C8</f>
        <v>Activiteit 1.1, inzet eigen uren</v>
      </c>
      <c r="D10" s="109">
        <f>K10+W10+AI10+AU10</f>
        <v>0</v>
      </c>
      <c r="F10" s="78" t="s">
        <v>61</v>
      </c>
      <c r="G10" s="1"/>
      <c r="H10" s="12"/>
      <c r="I10" s="40"/>
      <c r="J10" s="14"/>
      <c r="K10" s="93">
        <f>H10*I10</f>
        <v>0</v>
      </c>
      <c r="L10" s="7"/>
      <c r="M10" s="15"/>
      <c r="N10" s="7"/>
      <c r="O10" s="49"/>
      <c r="P10" s="71"/>
      <c r="R10" s="78" t="s">
        <v>61</v>
      </c>
      <c r="S10" s="1"/>
      <c r="T10" s="12"/>
      <c r="U10" s="40"/>
      <c r="V10" s="14"/>
      <c r="W10" s="93">
        <f>T10*U10</f>
        <v>0</v>
      </c>
      <c r="X10" s="7"/>
      <c r="Y10" s="15"/>
      <c r="Z10" s="7"/>
      <c r="AA10" s="49"/>
      <c r="AB10" s="71"/>
      <c r="AD10" s="78" t="s">
        <v>61</v>
      </c>
      <c r="AE10" s="1"/>
      <c r="AF10" s="12"/>
      <c r="AG10" s="40"/>
      <c r="AH10" s="14"/>
      <c r="AI10" s="93">
        <f>AF10*AG10</f>
        <v>0</v>
      </c>
      <c r="AJ10" s="7"/>
      <c r="AK10" s="15"/>
      <c r="AL10" s="7"/>
      <c r="AM10" s="49"/>
      <c r="AN10" s="71"/>
      <c r="AO10"/>
      <c r="AP10" s="78" t="s">
        <v>61</v>
      </c>
      <c r="AQ10" s="1"/>
      <c r="AR10" s="12"/>
      <c r="AS10" s="40"/>
      <c r="AT10" s="14"/>
      <c r="AU10" s="93">
        <f>AR10*AS10</f>
        <v>0</v>
      </c>
      <c r="AV10" s="7"/>
      <c r="AW10" s="15"/>
      <c r="AX10" s="7"/>
      <c r="AY10" s="49"/>
      <c r="AZ10" s="71"/>
    </row>
    <row r="11" spans="1:59" s="2" customFormat="1" ht="12.75" x14ac:dyDescent="0.2">
      <c r="C11" s="65" t="str">
        <f>'Begroting Totale Project'!C9</f>
        <v>Activiteit 1.2, inzet eigen uren</v>
      </c>
      <c r="D11" s="109">
        <f t="shared" ref="D11:D13" si="0">K11+W11+AI11+AU11</f>
        <v>0</v>
      </c>
      <c r="F11" s="78" t="s">
        <v>62</v>
      </c>
      <c r="G11" s="1"/>
      <c r="H11" s="12"/>
      <c r="I11" s="40"/>
      <c r="J11" s="14"/>
      <c r="K11" s="93">
        <f>H11*I11</f>
        <v>0</v>
      </c>
      <c r="L11" s="7"/>
      <c r="M11" s="15"/>
      <c r="N11" s="7"/>
      <c r="O11" s="49"/>
      <c r="P11" s="71"/>
      <c r="R11" s="78" t="s">
        <v>62</v>
      </c>
      <c r="S11" s="1"/>
      <c r="T11" s="12"/>
      <c r="U11" s="40"/>
      <c r="V11" s="14"/>
      <c r="W11" s="93">
        <f>T11*U11</f>
        <v>0</v>
      </c>
      <c r="X11" s="7"/>
      <c r="Y11" s="15"/>
      <c r="Z11" s="7"/>
      <c r="AA11" s="49"/>
      <c r="AB11" s="71"/>
      <c r="AD11" s="78" t="s">
        <v>62</v>
      </c>
      <c r="AE11" s="1"/>
      <c r="AF11" s="12"/>
      <c r="AG11" s="40"/>
      <c r="AH11" s="14"/>
      <c r="AI11" s="93">
        <f>AF11*AG11</f>
        <v>0</v>
      </c>
      <c r="AJ11" s="7"/>
      <c r="AK11" s="15"/>
      <c r="AL11" s="7"/>
      <c r="AM11" s="49"/>
      <c r="AN11" s="71"/>
      <c r="AO11"/>
      <c r="AP11" s="78" t="s">
        <v>62</v>
      </c>
      <c r="AQ11" s="1"/>
      <c r="AR11" s="12"/>
      <c r="AS11" s="40"/>
      <c r="AT11" s="14"/>
      <c r="AU11" s="93">
        <f>AR11*AS11</f>
        <v>0</v>
      </c>
      <c r="AV11" s="7"/>
      <c r="AW11" s="15"/>
      <c r="AX11" s="7"/>
      <c r="AY11" s="49"/>
      <c r="AZ11" s="71"/>
    </row>
    <row r="12" spans="1:59" s="2" customFormat="1" ht="12.75" x14ac:dyDescent="0.2">
      <c r="C12" s="65" t="str">
        <f>'Begroting Totale Project'!C10</f>
        <v>Activiteit 1.3, inzet eigen uren</v>
      </c>
      <c r="D12" s="109">
        <f t="shared" si="0"/>
        <v>0</v>
      </c>
      <c r="F12" s="78" t="s">
        <v>63</v>
      </c>
      <c r="G12" s="1"/>
      <c r="H12" s="12"/>
      <c r="I12" s="40"/>
      <c r="J12" s="14"/>
      <c r="K12" s="93">
        <f>H12*I12</f>
        <v>0</v>
      </c>
      <c r="L12" s="7"/>
      <c r="M12" s="15"/>
      <c r="N12" s="7"/>
      <c r="O12" s="49"/>
      <c r="P12" s="71"/>
      <c r="R12" s="78" t="s">
        <v>63</v>
      </c>
      <c r="S12" s="1"/>
      <c r="T12" s="12"/>
      <c r="U12" s="40"/>
      <c r="V12" s="14"/>
      <c r="W12" s="93">
        <f>T12*U12</f>
        <v>0</v>
      </c>
      <c r="X12" s="7"/>
      <c r="Y12" s="15"/>
      <c r="Z12" s="7"/>
      <c r="AA12" s="49"/>
      <c r="AB12" s="71"/>
      <c r="AD12" s="78" t="s">
        <v>63</v>
      </c>
      <c r="AE12" s="1"/>
      <c r="AF12" s="12"/>
      <c r="AG12" s="40"/>
      <c r="AH12" s="14"/>
      <c r="AI12" s="93">
        <f>AF12*AG12</f>
        <v>0</v>
      </c>
      <c r="AJ12" s="7"/>
      <c r="AK12" s="15"/>
      <c r="AL12" s="7"/>
      <c r="AM12" s="49"/>
      <c r="AN12" s="71"/>
      <c r="AO12"/>
      <c r="AP12" s="78" t="s">
        <v>63</v>
      </c>
      <c r="AQ12" s="1"/>
      <c r="AR12" s="12"/>
      <c r="AS12" s="40"/>
      <c r="AT12" s="14"/>
      <c r="AU12" s="93">
        <f>AR12*AS12</f>
        <v>0</v>
      </c>
      <c r="AV12" s="7"/>
      <c r="AW12" s="15"/>
      <c r="AX12" s="7"/>
      <c r="AY12" s="49"/>
      <c r="AZ12" s="71"/>
    </row>
    <row r="13" spans="1:59" s="2" customFormat="1" ht="12.75" x14ac:dyDescent="0.2">
      <c r="C13" s="65" t="str">
        <f>'Begroting Totale Project'!C11</f>
        <v>Activiteit 1.4, inzet eigen uren</v>
      </c>
      <c r="D13" s="109">
        <f t="shared" si="0"/>
        <v>0</v>
      </c>
      <c r="F13" s="78" t="s">
        <v>64</v>
      </c>
      <c r="G13" s="1"/>
      <c r="H13" s="12"/>
      <c r="I13" s="13"/>
      <c r="J13" s="14"/>
      <c r="K13" s="93">
        <f>H13*I13</f>
        <v>0</v>
      </c>
      <c r="L13" s="7"/>
      <c r="M13" s="15"/>
      <c r="N13" s="7"/>
      <c r="O13" s="49"/>
      <c r="P13" s="71"/>
      <c r="R13" s="78" t="s">
        <v>64</v>
      </c>
      <c r="S13" s="1"/>
      <c r="T13" s="12"/>
      <c r="U13" s="13"/>
      <c r="V13" s="14"/>
      <c r="W13" s="93">
        <f>T13*U13</f>
        <v>0</v>
      </c>
      <c r="X13" s="7"/>
      <c r="Y13" s="15"/>
      <c r="Z13" s="7"/>
      <c r="AA13" s="49"/>
      <c r="AB13" s="71"/>
      <c r="AD13" s="78" t="s">
        <v>64</v>
      </c>
      <c r="AE13" s="1"/>
      <c r="AF13" s="12"/>
      <c r="AG13" s="13"/>
      <c r="AH13" s="14"/>
      <c r="AI13" s="93">
        <f>AF13*AG13</f>
        <v>0</v>
      </c>
      <c r="AJ13" s="7"/>
      <c r="AK13" s="15"/>
      <c r="AL13" s="7"/>
      <c r="AM13" s="49"/>
      <c r="AN13" s="71"/>
      <c r="AO13"/>
      <c r="AP13" s="78" t="s">
        <v>64</v>
      </c>
      <c r="AQ13" s="1"/>
      <c r="AR13" s="12"/>
      <c r="AS13" s="13"/>
      <c r="AT13" s="14"/>
      <c r="AU13" s="93">
        <f>AR13*AS13</f>
        <v>0</v>
      </c>
      <c r="AV13" s="7"/>
      <c r="AW13" s="15"/>
      <c r="AX13" s="7"/>
      <c r="AY13" s="49"/>
      <c r="AZ13" s="71"/>
    </row>
    <row r="14" spans="1:59" s="2" customFormat="1" ht="4.5" customHeight="1" x14ac:dyDescent="0.2">
      <c r="C14" s="65"/>
      <c r="D14" s="110"/>
      <c r="F14" s="78"/>
      <c r="G14" s="6"/>
      <c r="H14" s="6"/>
      <c r="I14" s="6"/>
      <c r="J14" s="6"/>
      <c r="K14" s="84"/>
      <c r="L14" s="6"/>
      <c r="M14" s="6"/>
      <c r="N14" s="6"/>
      <c r="O14" s="50"/>
      <c r="P14" s="71"/>
      <c r="R14" s="78"/>
      <c r="S14" s="6"/>
      <c r="T14" s="6"/>
      <c r="U14" s="6"/>
      <c r="V14" s="6"/>
      <c r="W14" s="84"/>
      <c r="X14" s="6"/>
      <c r="Y14" s="6"/>
      <c r="Z14" s="6"/>
      <c r="AA14" s="50"/>
      <c r="AB14" s="71"/>
      <c r="AD14" s="78"/>
      <c r="AE14" s="6"/>
      <c r="AF14" s="6"/>
      <c r="AG14" s="6"/>
      <c r="AH14" s="6"/>
      <c r="AI14" s="84"/>
      <c r="AJ14" s="6"/>
      <c r="AK14" s="6"/>
      <c r="AL14" s="6"/>
      <c r="AM14" s="50"/>
      <c r="AN14" s="71"/>
      <c r="AO14"/>
      <c r="AP14" s="78"/>
      <c r="AQ14" s="6"/>
      <c r="AR14" s="6"/>
      <c r="AS14" s="6"/>
      <c r="AT14" s="6"/>
      <c r="AU14" s="84"/>
      <c r="AV14" s="6"/>
      <c r="AW14" s="6"/>
      <c r="AX14" s="6"/>
      <c r="AY14" s="50"/>
      <c r="AZ14" s="71"/>
    </row>
    <row r="15" spans="1:59" s="2" customFormat="1" ht="12.75" x14ac:dyDescent="0.2">
      <c r="C15" s="65"/>
      <c r="D15" s="111">
        <f>SUM(D10:D13)</f>
        <v>0</v>
      </c>
      <c r="F15" s="78"/>
      <c r="G15" s="6"/>
      <c r="H15" s="6"/>
      <c r="I15" s="6"/>
      <c r="J15" s="85" t="s">
        <v>26</v>
      </c>
      <c r="K15" s="87">
        <f>SUM(K10:K13)</f>
        <v>0</v>
      </c>
      <c r="L15" s="66"/>
      <c r="M15" s="17">
        <f>SUM(M10:M12)</f>
        <v>0</v>
      </c>
      <c r="N15" s="66"/>
      <c r="O15" s="50"/>
      <c r="P15" s="71"/>
      <c r="R15" s="78"/>
      <c r="S15" s="6"/>
      <c r="T15" s="6"/>
      <c r="U15" s="6"/>
      <c r="V15" s="85" t="s">
        <v>26</v>
      </c>
      <c r="W15" s="87">
        <f>SUM(W10:W13)</f>
        <v>0</v>
      </c>
      <c r="X15" s="66"/>
      <c r="Y15" s="17">
        <f>SUM(Y10:Y12)</f>
        <v>0</v>
      </c>
      <c r="Z15" s="66"/>
      <c r="AA15" s="50"/>
      <c r="AB15" s="71"/>
      <c r="AD15" s="78"/>
      <c r="AE15" s="6"/>
      <c r="AF15" s="6"/>
      <c r="AG15" s="6"/>
      <c r="AH15" s="85" t="s">
        <v>26</v>
      </c>
      <c r="AI15" s="87">
        <f>SUM(AI10:AI13)</f>
        <v>0</v>
      </c>
      <c r="AJ15" s="66"/>
      <c r="AK15" s="17">
        <f>SUM(AK10:AK12)</f>
        <v>0</v>
      </c>
      <c r="AL15" s="66"/>
      <c r="AM15" s="50"/>
      <c r="AN15" s="71"/>
      <c r="AO15"/>
      <c r="AP15" s="78"/>
      <c r="AQ15" s="6"/>
      <c r="AR15" s="6"/>
      <c r="AS15" s="6"/>
      <c r="AT15" s="85" t="s">
        <v>26</v>
      </c>
      <c r="AU15" s="87">
        <f>SUM(AU10:AU13)</f>
        <v>0</v>
      </c>
      <c r="AV15" s="66"/>
      <c r="AW15" s="17">
        <f>SUM(AW10:AW12)</f>
        <v>0</v>
      </c>
      <c r="AX15" s="66"/>
      <c r="AY15" s="50"/>
      <c r="AZ15" s="71"/>
    </row>
    <row r="16" spans="1:59" s="2" customFormat="1" ht="12.75" x14ac:dyDescent="0.2">
      <c r="C16" s="65"/>
      <c r="D16" s="112"/>
      <c r="F16" s="78"/>
      <c r="G16" s="9" t="s">
        <v>21</v>
      </c>
      <c r="H16" s="9" t="s">
        <v>22</v>
      </c>
      <c r="I16" s="9" t="s">
        <v>23</v>
      </c>
      <c r="J16" s="16"/>
      <c r="K16" s="67"/>
      <c r="L16" s="67"/>
      <c r="M16" s="67"/>
      <c r="N16" s="67"/>
      <c r="O16" s="50"/>
      <c r="P16" s="71"/>
      <c r="R16" s="78"/>
      <c r="S16" s="9" t="s">
        <v>21</v>
      </c>
      <c r="T16" s="9" t="s">
        <v>22</v>
      </c>
      <c r="U16" s="9" t="s">
        <v>23</v>
      </c>
      <c r="V16" s="16"/>
      <c r="W16" s="67"/>
      <c r="X16" s="67"/>
      <c r="Y16" s="67"/>
      <c r="Z16" s="67"/>
      <c r="AA16" s="50"/>
      <c r="AB16" s="71"/>
      <c r="AD16" s="78"/>
      <c r="AE16" s="9" t="s">
        <v>21</v>
      </c>
      <c r="AF16" s="9" t="s">
        <v>22</v>
      </c>
      <c r="AG16" s="9" t="s">
        <v>23</v>
      </c>
      <c r="AH16" s="16"/>
      <c r="AI16" s="67"/>
      <c r="AJ16" s="67"/>
      <c r="AK16" s="67"/>
      <c r="AL16" s="67"/>
      <c r="AM16" s="50"/>
      <c r="AN16" s="71"/>
      <c r="AO16"/>
      <c r="AP16" s="78"/>
      <c r="AQ16" s="9" t="s">
        <v>21</v>
      </c>
      <c r="AR16" s="9" t="s">
        <v>22</v>
      </c>
      <c r="AS16" s="9" t="s">
        <v>23</v>
      </c>
      <c r="AT16" s="16"/>
      <c r="AU16" s="67"/>
      <c r="AV16" s="67"/>
      <c r="AW16" s="67"/>
      <c r="AX16" s="67"/>
      <c r="AY16" s="50"/>
      <c r="AZ16" s="71"/>
    </row>
    <row r="17" spans="3:52" s="2" customFormat="1" ht="12.75" x14ac:dyDescent="0.2">
      <c r="C17" s="65" t="str">
        <f>'Begroting Totale Project'!C15</f>
        <v>Activiteit 1.1, inhuur</v>
      </c>
      <c r="D17" s="109">
        <f>K17+W17+AI17+AU17</f>
        <v>0</v>
      </c>
      <c r="E17" s="121"/>
      <c r="F17" s="140" t="s">
        <v>142</v>
      </c>
      <c r="G17" s="1"/>
      <c r="H17" s="12"/>
      <c r="I17" s="13"/>
      <c r="J17" s="14"/>
      <c r="K17" s="93">
        <f>H17*I17</f>
        <v>0</v>
      </c>
      <c r="L17" s="7"/>
      <c r="M17" s="15"/>
      <c r="N17" s="7"/>
      <c r="O17" s="49"/>
      <c r="P17" s="71"/>
      <c r="R17" s="140" t="s">
        <v>142</v>
      </c>
      <c r="S17" s="1"/>
      <c r="T17" s="12"/>
      <c r="U17" s="13"/>
      <c r="V17" s="14"/>
      <c r="W17" s="93">
        <f>T17*U17</f>
        <v>0</v>
      </c>
      <c r="X17" s="7"/>
      <c r="Y17" s="15"/>
      <c r="Z17" s="7"/>
      <c r="AA17" s="49"/>
      <c r="AB17" s="71"/>
      <c r="AD17" s="140" t="s">
        <v>142</v>
      </c>
      <c r="AE17" s="1"/>
      <c r="AF17" s="12"/>
      <c r="AG17" s="13"/>
      <c r="AH17" s="14"/>
      <c r="AI17" s="93">
        <f>AF17*AG17</f>
        <v>0</v>
      </c>
      <c r="AJ17" s="7"/>
      <c r="AK17" s="15"/>
      <c r="AL17" s="7"/>
      <c r="AM17" s="49"/>
      <c r="AN17" s="71"/>
      <c r="AO17"/>
      <c r="AP17" s="140" t="s">
        <v>142</v>
      </c>
      <c r="AQ17" s="1"/>
      <c r="AR17" s="12"/>
      <c r="AS17" s="13"/>
      <c r="AT17" s="14"/>
      <c r="AU17" s="93">
        <f>AR17*AS17</f>
        <v>0</v>
      </c>
      <c r="AV17" s="7"/>
      <c r="AW17" s="15"/>
      <c r="AX17" s="7"/>
      <c r="AY17" s="49"/>
      <c r="AZ17" s="71"/>
    </row>
    <row r="18" spans="3:52" s="2" customFormat="1" ht="12.75" x14ac:dyDescent="0.2">
      <c r="C18" s="65" t="str">
        <f>'Begroting Totale Project'!C16</f>
        <v>Activiteit 1.2, inhuur</v>
      </c>
      <c r="D18" s="109">
        <f t="shared" ref="D18:D20" si="1">K18+W18+AI18+AU18</f>
        <v>0</v>
      </c>
      <c r="E18" s="121"/>
      <c r="F18" s="140" t="s">
        <v>143</v>
      </c>
      <c r="G18" s="1"/>
      <c r="H18" s="12"/>
      <c r="I18" s="13"/>
      <c r="J18" s="14"/>
      <c r="K18" s="93">
        <f>H18*I18</f>
        <v>0</v>
      </c>
      <c r="L18" s="7"/>
      <c r="M18" s="15"/>
      <c r="N18" s="7"/>
      <c r="O18" s="49"/>
      <c r="P18" s="71"/>
      <c r="R18" s="140" t="s">
        <v>143</v>
      </c>
      <c r="S18" s="1"/>
      <c r="T18" s="12"/>
      <c r="U18" s="13"/>
      <c r="V18" s="14"/>
      <c r="W18" s="93">
        <f>T18*U18</f>
        <v>0</v>
      </c>
      <c r="X18" s="7"/>
      <c r="Y18" s="15"/>
      <c r="Z18" s="7"/>
      <c r="AA18" s="49"/>
      <c r="AB18" s="71"/>
      <c r="AD18" s="140" t="s">
        <v>143</v>
      </c>
      <c r="AE18" s="1"/>
      <c r="AF18" s="12"/>
      <c r="AG18" s="13"/>
      <c r="AH18" s="14"/>
      <c r="AI18" s="93">
        <f>AF18*AG18</f>
        <v>0</v>
      </c>
      <c r="AJ18" s="7"/>
      <c r="AK18" s="15"/>
      <c r="AL18" s="7"/>
      <c r="AM18" s="49"/>
      <c r="AN18" s="71"/>
      <c r="AO18"/>
      <c r="AP18" s="140" t="s">
        <v>143</v>
      </c>
      <c r="AQ18" s="1"/>
      <c r="AR18" s="12"/>
      <c r="AS18" s="13"/>
      <c r="AT18" s="14"/>
      <c r="AU18" s="93">
        <f>AR18*AS18</f>
        <v>0</v>
      </c>
      <c r="AV18" s="7"/>
      <c r="AW18" s="15"/>
      <c r="AX18" s="7"/>
      <c r="AY18" s="49"/>
      <c r="AZ18" s="71"/>
    </row>
    <row r="19" spans="3:52" s="2" customFormat="1" ht="12.75" x14ac:dyDescent="0.2">
      <c r="C19" s="65" t="str">
        <f>'Begroting Totale Project'!C17</f>
        <v>Activiteit 1.3, inhuur</v>
      </c>
      <c r="D19" s="109">
        <f t="shared" si="1"/>
        <v>0</v>
      </c>
      <c r="E19" s="121"/>
      <c r="F19" s="140" t="s">
        <v>144</v>
      </c>
      <c r="G19" s="1"/>
      <c r="H19" s="12"/>
      <c r="I19" s="13"/>
      <c r="J19" s="14"/>
      <c r="K19" s="93">
        <f>H19*I19</f>
        <v>0</v>
      </c>
      <c r="L19" s="7"/>
      <c r="M19" s="15"/>
      <c r="N19" s="7"/>
      <c r="O19" s="49"/>
      <c r="P19" s="71"/>
      <c r="R19" s="140" t="s">
        <v>144</v>
      </c>
      <c r="S19" s="1"/>
      <c r="T19" s="12"/>
      <c r="U19" s="13"/>
      <c r="V19" s="14"/>
      <c r="W19" s="93">
        <f>T19*U19</f>
        <v>0</v>
      </c>
      <c r="X19" s="7"/>
      <c r="Y19" s="15"/>
      <c r="Z19" s="7"/>
      <c r="AA19" s="49"/>
      <c r="AB19" s="71"/>
      <c r="AD19" s="140" t="s">
        <v>144</v>
      </c>
      <c r="AE19" s="1"/>
      <c r="AF19" s="12"/>
      <c r="AG19" s="13"/>
      <c r="AH19" s="14"/>
      <c r="AI19" s="93">
        <f>AF19*AG19</f>
        <v>0</v>
      </c>
      <c r="AJ19" s="7"/>
      <c r="AK19" s="15"/>
      <c r="AL19" s="7"/>
      <c r="AM19" s="49"/>
      <c r="AN19" s="71"/>
      <c r="AO19"/>
      <c r="AP19" s="140" t="s">
        <v>144</v>
      </c>
      <c r="AQ19" s="1"/>
      <c r="AR19" s="12"/>
      <c r="AS19" s="13"/>
      <c r="AT19" s="14"/>
      <c r="AU19" s="93">
        <f>AR19*AS19</f>
        <v>0</v>
      </c>
      <c r="AV19" s="7"/>
      <c r="AW19" s="15"/>
      <c r="AX19" s="7"/>
      <c r="AY19" s="49"/>
      <c r="AZ19" s="71"/>
    </row>
    <row r="20" spans="3:52" s="2" customFormat="1" ht="12.75" x14ac:dyDescent="0.2">
      <c r="C20" s="65" t="str">
        <f>'Begroting Totale Project'!C18</f>
        <v>Activiteit 1.4, inhuur</v>
      </c>
      <c r="D20" s="109">
        <f t="shared" si="1"/>
        <v>0</v>
      </c>
      <c r="E20" s="121"/>
      <c r="F20" s="140" t="s">
        <v>145</v>
      </c>
      <c r="G20" s="1"/>
      <c r="H20" s="12"/>
      <c r="I20" s="13"/>
      <c r="J20" s="14"/>
      <c r="K20" s="93">
        <f>H20*I20</f>
        <v>0</v>
      </c>
      <c r="L20" s="7"/>
      <c r="M20" s="15"/>
      <c r="N20" s="7"/>
      <c r="O20" s="49"/>
      <c r="P20" s="71"/>
      <c r="R20" s="140" t="s">
        <v>145</v>
      </c>
      <c r="S20" s="1"/>
      <c r="T20" s="12"/>
      <c r="U20" s="13"/>
      <c r="V20" s="14"/>
      <c r="W20" s="93">
        <f>T20*U20</f>
        <v>0</v>
      </c>
      <c r="X20" s="7"/>
      <c r="Y20" s="15"/>
      <c r="Z20" s="7"/>
      <c r="AA20" s="49"/>
      <c r="AB20" s="71"/>
      <c r="AD20" s="140" t="s">
        <v>145</v>
      </c>
      <c r="AE20" s="1"/>
      <c r="AF20" s="12"/>
      <c r="AG20" s="13"/>
      <c r="AH20" s="14"/>
      <c r="AI20" s="93">
        <f>AF20*AG20</f>
        <v>0</v>
      </c>
      <c r="AJ20" s="7"/>
      <c r="AK20" s="15"/>
      <c r="AL20" s="7"/>
      <c r="AM20" s="49"/>
      <c r="AN20" s="71"/>
      <c r="AO20"/>
      <c r="AP20" s="140" t="s">
        <v>145</v>
      </c>
      <c r="AQ20" s="1"/>
      <c r="AR20" s="12"/>
      <c r="AS20" s="13"/>
      <c r="AT20" s="14"/>
      <c r="AU20" s="93">
        <f>AR20*AS20</f>
        <v>0</v>
      </c>
      <c r="AV20" s="7"/>
      <c r="AW20" s="15"/>
      <c r="AX20" s="7"/>
      <c r="AY20" s="49"/>
      <c r="AZ20" s="71"/>
    </row>
    <row r="21" spans="3:52" s="2" customFormat="1" ht="4.1500000000000004" customHeight="1" x14ac:dyDescent="0.2">
      <c r="C21" s="65"/>
      <c r="D21" s="113"/>
      <c r="F21" s="78"/>
      <c r="G21" s="6"/>
      <c r="H21" s="6"/>
      <c r="I21" s="6"/>
      <c r="J21" s="6"/>
      <c r="K21" s="6"/>
      <c r="L21" s="6"/>
      <c r="M21" s="6"/>
      <c r="N21" s="6"/>
      <c r="O21" s="50"/>
      <c r="P21" s="71"/>
      <c r="R21" s="78"/>
      <c r="S21" s="6"/>
      <c r="T21" s="6"/>
      <c r="U21" s="6"/>
      <c r="V21" s="6"/>
      <c r="W21" s="6"/>
      <c r="X21" s="6"/>
      <c r="Y21" s="6"/>
      <c r="Z21" s="6"/>
      <c r="AA21" s="50"/>
      <c r="AB21" s="71"/>
      <c r="AD21" s="78"/>
      <c r="AE21" s="6"/>
      <c r="AF21" s="6"/>
      <c r="AG21" s="6"/>
      <c r="AH21" s="6"/>
      <c r="AI21" s="6"/>
      <c r="AJ21" s="6"/>
      <c r="AK21" s="6"/>
      <c r="AL21" s="6"/>
      <c r="AM21" s="50"/>
      <c r="AN21" s="71"/>
      <c r="AO21"/>
      <c r="AP21" s="78"/>
      <c r="AQ21" s="6"/>
      <c r="AR21" s="6"/>
      <c r="AS21" s="6"/>
      <c r="AT21" s="6"/>
      <c r="AU21" s="6"/>
      <c r="AV21" s="6"/>
      <c r="AW21" s="6"/>
      <c r="AX21" s="6"/>
      <c r="AY21" s="50"/>
      <c r="AZ21" s="71"/>
    </row>
    <row r="22" spans="3:52" s="2" customFormat="1" ht="12.75" x14ac:dyDescent="0.2">
      <c r="C22" s="65"/>
      <c r="D22" s="111">
        <f>SUM(D17:D20)</f>
        <v>0</v>
      </c>
      <c r="F22" s="78"/>
      <c r="G22" s="6"/>
      <c r="H22" s="6"/>
      <c r="I22" s="6"/>
      <c r="J22" s="85" t="s">
        <v>26</v>
      </c>
      <c r="K22" s="87">
        <f>SUM(K17:K20)</f>
        <v>0</v>
      </c>
      <c r="L22" s="66"/>
      <c r="M22" s="17">
        <f>SUM(M17:M20)</f>
        <v>0</v>
      </c>
      <c r="N22" s="66"/>
      <c r="O22" s="50"/>
      <c r="P22" s="71"/>
      <c r="R22" s="78"/>
      <c r="S22" s="6"/>
      <c r="T22" s="6"/>
      <c r="U22" s="6"/>
      <c r="V22" s="85" t="s">
        <v>26</v>
      </c>
      <c r="W22" s="87">
        <f>SUM(W17:W20)</f>
        <v>0</v>
      </c>
      <c r="X22" s="66"/>
      <c r="Y22" s="17">
        <f>SUM(Y17:Y20)</f>
        <v>0</v>
      </c>
      <c r="Z22" s="66"/>
      <c r="AA22" s="50"/>
      <c r="AB22" s="71"/>
      <c r="AD22" s="78"/>
      <c r="AE22" s="6"/>
      <c r="AF22" s="6"/>
      <c r="AG22" s="6"/>
      <c r="AH22" s="85" t="s">
        <v>26</v>
      </c>
      <c r="AI22" s="87">
        <f>SUM(AI17:AI20)</f>
        <v>0</v>
      </c>
      <c r="AJ22" s="66"/>
      <c r="AK22" s="17">
        <f>SUM(AK17:AK20)</f>
        <v>0</v>
      </c>
      <c r="AL22" s="66"/>
      <c r="AM22" s="50"/>
      <c r="AN22" s="71"/>
      <c r="AO22"/>
      <c r="AP22" s="78"/>
      <c r="AQ22" s="6"/>
      <c r="AR22" s="6"/>
      <c r="AS22" s="6"/>
      <c r="AT22" s="85" t="s">
        <v>26</v>
      </c>
      <c r="AU22" s="87">
        <f>SUM(AU17:AU20)</f>
        <v>0</v>
      </c>
      <c r="AV22" s="66"/>
      <c r="AW22" s="17">
        <f>SUM(AW17:AW20)</f>
        <v>0</v>
      </c>
      <c r="AX22" s="66"/>
      <c r="AY22" s="50"/>
      <c r="AZ22" s="71"/>
    </row>
    <row r="23" spans="3:52" s="2" customFormat="1" ht="12.75" x14ac:dyDescent="0.2">
      <c r="C23" s="65"/>
      <c r="D23" s="112"/>
      <c r="F23" s="78"/>
      <c r="G23" s="92" t="s">
        <v>21</v>
      </c>
      <c r="H23" s="2" t="s">
        <v>22</v>
      </c>
      <c r="I23" s="2" t="s">
        <v>59</v>
      </c>
      <c r="J23" s="16"/>
      <c r="K23" s="67"/>
      <c r="L23" s="67"/>
      <c r="M23" s="67"/>
      <c r="N23" s="67"/>
      <c r="O23" s="50"/>
      <c r="P23" s="71"/>
      <c r="R23" s="78"/>
      <c r="S23" s="92" t="s">
        <v>21</v>
      </c>
      <c r="T23" s="2" t="s">
        <v>22</v>
      </c>
      <c r="U23" s="2" t="s">
        <v>59</v>
      </c>
      <c r="V23" s="16"/>
      <c r="W23" s="67"/>
      <c r="X23" s="67"/>
      <c r="Y23" s="67"/>
      <c r="Z23" s="67"/>
      <c r="AA23" s="50"/>
      <c r="AB23" s="71"/>
      <c r="AD23" s="78"/>
      <c r="AE23" s="92" t="s">
        <v>21</v>
      </c>
      <c r="AF23" s="2" t="s">
        <v>22</v>
      </c>
      <c r="AG23" s="2" t="s">
        <v>59</v>
      </c>
      <c r="AH23" s="16"/>
      <c r="AI23" s="67"/>
      <c r="AJ23" s="67"/>
      <c r="AK23" s="67"/>
      <c r="AL23" s="67"/>
      <c r="AM23" s="50"/>
      <c r="AN23" s="71"/>
      <c r="AO23"/>
      <c r="AP23" s="78"/>
      <c r="AQ23" s="92" t="s">
        <v>21</v>
      </c>
      <c r="AR23" s="2" t="s">
        <v>22</v>
      </c>
      <c r="AS23" s="2" t="s">
        <v>59</v>
      </c>
      <c r="AT23" s="16"/>
      <c r="AU23" s="67"/>
      <c r="AV23" s="67"/>
      <c r="AW23" s="67"/>
      <c r="AX23" s="67"/>
      <c r="AY23" s="50"/>
      <c r="AZ23" s="71"/>
    </row>
    <row r="24" spans="3:52" s="2" customFormat="1" ht="12.75" x14ac:dyDescent="0.2">
      <c r="C24" s="65" t="str">
        <f>'Begroting Totale Project'!C22</f>
        <v>Activiteit 1.1, kosten</v>
      </c>
      <c r="D24" s="109">
        <f>K24+W24+AI24+AU24</f>
        <v>0</v>
      </c>
      <c r="F24" s="140" t="s">
        <v>184</v>
      </c>
      <c r="G24" s="1"/>
      <c r="H24" s="12"/>
      <c r="I24" s="13"/>
      <c r="J24" s="14"/>
      <c r="K24" s="93">
        <f>H24*I24</f>
        <v>0</v>
      </c>
      <c r="L24" s="7"/>
      <c r="M24" s="15"/>
      <c r="N24" s="7"/>
      <c r="O24" s="49"/>
      <c r="P24" s="71"/>
      <c r="R24" s="140" t="s">
        <v>184</v>
      </c>
      <c r="S24" s="1"/>
      <c r="T24" s="12"/>
      <c r="U24" s="13"/>
      <c r="V24" s="14"/>
      <c r="W24" s="93">
        <f>T24*U24</f>
        <v>0</v>
      </c>
      <c r="X24" s="7"/>
      <c r="Y24" s="15"/>
      <c r="Z24" s="7"/>
      <c r="AA24" s="49"/>
      <c r="AB24" s="71"/>
      <c r="AD24" s="140" t="s">
        <v>184</v>
      </c>
      <c r="AE24" s="1"/>
      <c r="AF24" s="12"/>
      <c r="AG24" s="13"/>
      <c r="AH24" s="14"/>
      <c r="AI24" s="93">
        <f>AF24*AG24</f>
        <v>0</v>
      </c>
      <c r="AJ24" s="7"/>
      <c r="AK24" s="15"/>
      <c r="AL24" s="7"/>
      <c r="AM24" s="49"/>
      <c r="AN24" s="71"/>
      <c r="AO24"/>
      <c r="AP24" s="140" t="s">
        <v>184</v>
      </c>
      <c r="AQ24" s="1"/>
      <c r="AR24" s="12"/>
      <c r="AS24" s="13"/>
      <c r="AT24" s="14"/>
      <c r="AU24" s="93">
        <f>AR24*AS24</f>
        <v>0</v>
      </c>
      <c r="AV24" s="7"/>
      <c r="AW24" s="15"/>
      <c r="AX24" s="7"/>
      <c r="AY24" s="49"/>
      <c r="AZ24" s="71"/>
    </row>
    <row r="25" spans="3:52" s="2" customFormat="1" ht="12.75" x14ac:dyDescent="0.2">
      <c r="C25" s="65" t="str">
        <f>'Begroting Totale Project'!C23</f>
        <v>Activiteit 1.2, kosten</v>
      </c>
      <c r="D25" s="109">
        <f t="shared" ref="D25:D27" si="2">K25+W25+AI25+AU25</f>
        <v>0</v>
      </c>
      <c r="F25" s="140" t="s">
        <v>185</v>
      </c>
      <c r="G25" s="1"/>
      <c r="H25" s="12"/>
      <c r="I25" s="13"/>
      <c r="J25" s="14"/>
      <c r="K25" s="93">
        <f>H25*I25</f>
        <v>0</v>
      </c>
      <c r="L25" s="7"/>
      <c r="M25" s="15"/>
      <c r="N25" s="7"/>
      <c r="O25" s="49"/>
      <c r="P25" s="71"/>
      <c r="R25" s="140" t="s">
        <v>185</v>
      </c>
      <c r="S25" s="1"/>
      <c r="T25" s="12"/>
      <c r="U25" s="13"/>
      <c r="V25" s="14"/>
      <c r="W25" s="93">
        <f>T25*U25</f>
        <v>0</v>
      </c>
      <c r="X25" s="7"/>
      <c r="Y25" s="15"/>
      <c r="Z25" s="7"/>
      <c r="AA25" s="49"/>
      <c r="AB25" s="71"/>
      <c r="AD25" s="140" t="s">
        <v>185</v>
      </c>
      <c r="AE25" s="1"/>
      <c r="AF25" s="12"/>
      <c r="AG25" s="13"/>
      <c r="AH25" s="14"/>
      <c r="AI25" s="93">
        <f>AF25*AG25</f>
        <v>0</v>
      </c>
      <c r="AJ25" s="7"/>
      <c r="AK25" s="15"/>
      <c r="AL25" s="7"/>
      <c r="AM25" s="49"/>
      <c r="AN25" s="71"/>
      <c r="AO25"/>
      <c r="AP25" s="140" t="s">
        <v>185</v>
      </c>
      <c r="AQ25" s="1"/>
      <c r="AR25" s="12"/>
      <c r="AS25" s="13"/>
      <c r="AT25" s="14"/>
      <c r="AU25" s="93">
        <f>AR25*AS25</f>
        <v>0</v>
      </c>
      <c r="AV25" s="7"/>
      <c r="AW25" s="15"/>
      <c r="AX25" s="7"/>
      <c r="AY25" s="49"/>
      <c r="AZ25" s="71"/>
    </row>
    <row r="26" spans="3:52" s="2" customFormat="1" ht="12.75" x14ac:dyDescent="0.2">
      <c r="C26" s="65" t="str">
        <f>'Begroting Totale Project'!C24</f>
        <v>Activiteit 1.3, kosten</v>
      </c>
      <c r="D26" s="109">
        <f t="shared" si="2"/>
        <v>0</v>
      </c>
      <c r="F26" s="140" t="s">
        <v>226</v>
      </c>
      <c r="G26" s="1"/>
      <c r="H26" s="12"/>
      <c r="I26" s="13"/>
      <c r="J26" s="14"/>
      <c r="K26" s="93">
        <f>H26*I26</f>
        <v>0</v>
      </c>
      <c r="L26" s="7"/>
      <c r="M26" s="15"/>
      <c r="N26" s="7"/>
      <c r="O26" s="49"/>
      <c r="P26" s="71"/>
      <c r="R26" s="140" t="s">
        <v>226</v>
      </c>
      <c r="S26" s="1"/>
      <c r="T26" s="12"/>
      <c r="U26" s="13"/>
      <c r="V26" s="14"/>
      <c r="W26" s="93">
        <f>T26*U26</f>
        <v>0</v>
      </c>
      <c r="X26" s="7"/>
      <c r="Y26" s="15"/>
      <c r="Z26" s="7"/>
      <c r="AA26" s="49"/>
      <c r="AB26" s="71"/>
      <c r="AD26" s="140" t="s">
        <v>226</v>
      </c>
      <c r="AE26" s="1"/>
      <c r="AF26" s="12"/>
      <c r="AG26" s="13"/>
      <c r="AH26" s="14"/>
      <c r="AI26" s="93">
        <f>AF26*AG26</f>
        <v>0</v>
      </c>
      <c r="AJ26" s="7"/>
      <c r="AK26" s="15"/>
      <c r="AL26" s="7"/>
      <c r="AM26" s="49"/>
      <c r="AN26" s="71"/>
      <c r="AO26"/>
      <c r="AP26" s="140" t="s">
        <v>226</v>
      </c>
      <c r="AQ26" s="1"/>
      <c r="AR26" s="12"/>
      <c r="AS26" s="13"/>
      <c r="AT26" s="14"/>
      <c r="AU26" s="93">
        <f>AR26*AS26</f>
        <v>0</v>
      </c>
      <c r="AV26" s="7"/>
      <c r="AW26" s="15"/>
      <c r="AX26" s="7"/>
      <c r="AY26" s="49"/>
      <c r="AZ26" s="71"/>
    </row>
    <row r="27" spans="3:52" s="2" customFormat="1" ht="12.75" x14ac:dyDescent="0.2">
      <c r="C27" s="65" t="str">
        <f>'Begroting Totale Project'!C25</f>
        <v>Activiteit 1.4, kosten</v>
      </c>
      <c r="D27" s="109">
        <f t="shared" si="2"/>
        <v>0</v>
      </c>
      <c r="F27" s="140" t="s">
        <v>227</v>
      </c>
      <c r="G27" s="1"/>
      <c r="H27" s="12"/>
      <c r="I27" s="13"/>
      <c r="J27" s="14"/>
      <c r="K27" s="93">
        <f>H27*I27</f>
        <v>0</v>
      </c>
      <c r="L27" s="7"/>
      <c r="M27" s="15"/>
      <c r="N27" s="7"/>
      <c r="O27" s="49"/>
      <c r="P27" s="71"/>
      <c r="R27" s="140" t="s">
        <v>227</v>
      </c>
      <c r="S27" s="1"/>
      <c r="T27" s="12"/>
      <c r="U27" s="13"/>
      <c r="V27" s="14"/>
      <c r="W27" s="93">
        <f>T27*U27</f>
        <v>0</v>
      </c>
      <c r="X27" s="7"/>
      <c r="Y27" s="15"/>
      <c r="Z27" s="7"/>
      <c r="AA27" s="49"/>
      <c r="AB27" s="71"/>
      <c r="AD27" s="140" t="s">
        <v>227</v>
      </c>
      <c r="AE27" s="1"/>
      <c r="AF27" s="12"/>
      <c r="AG27" s="13"/>
      <c r="AH27" s="14"/>
      <c r="AI27" s="93">
        <f>AF27*AG27</f>
        <v>0</v>
      </c>
      <c r="AJ27" s="7"/>
      <c r="AK27" s="15"/>
      <c r="AL27" s="7"/>
      <c r="AM27" s="49"/>
      <c r="AN27" s="71"/>
      <c r="AO27"/>
      <c r="AP27" s="140" t="s">
        <v>227</v>
      </c>
      <c r="AQ27" s="1"/>
      <c r="AR27" s="12"/>
      <c r="AS27" s="13"/>
      <c r="AT27" s="14"/>
      <c r="AU27" s="93">
        <f>AR27*AS27</f>
        <v>0</v>
      </c>
      <c r="AV27" s="7"/>
      <c r="AW27" s="15"/>
      <c r="AX27" s="7"/>
      <c r="AY27" s="49"/>
      <c r="AZ27" s="71"/>
    </row>
    <row r="28" spans="3:52" s="2" customFormat="1" ht="12.75" x14ac:dyDescent="0.2">
      <c r="C28" s="65"/>
      <c r="D28" s="113"/>
      <c r="F28" s="78"/>
      <c r="G28" s="6"/>
      <c r="H28" s="6"/>
      <c r="I28" s="6"/>
      <c r="J28" s="6"/>
      <c r="K28" s="6"/>
      <c r="L28" s="6"/>
      <c r="M28" s="6"/>
      <c r="N28" s="6"/>
      <c r="O28" s="50"/>
      <c r="P28" s="71"/>
      <c r="R28" s="78"/>
      <c r="S28" s="6"/>
      <c r="T28" s="6"/>
      <c r="U28" s="6"/>
      <c r="V28" s="6"/>
      <c r="W28" s="6"/>
      <c r="X28" s="6"/>
      <c r="Y28" s="6"/>
      <c r="Z28" s="6"/>
      <c r="AA28" s="50"/>
      <c r="AB28" s="71"/>
      <c r="AD28" s="78"/>
      <c r="AE28" s="6"/>
      <c r="AF28" s="6"/>
      <c r="AG28" s="6"/>
      <c r="AH28" s="6"/>
      <c r="AI28" s="6"/>
      <c r="AJ28" s="6"/>
      <c r="AK28" s="6"/>
      <c r="AL28" s="6"/>
      <c r="AM28" s="50"/>
      <c r="AN28" s="71"/>
      <c r="AO28"/>
      <c r="AP28" s="78"/>
      <c r="AQ28" s="6"/>
      <c r="AR28" s="6"/>
      <c r="AS28" s="6"/>
      <c r="AT28" s="6"/>
      <c r="AU28" s="6"/>
      <c r="AV28" s="6"/>
      <c r="AW28" s="6"/>
      <c r="AX28" s="6"/>
      <c r="AY28" s="50"/>
      <c r="AZ28" s="71"/>
    </row>
    <row r="29" spans="3:52" s="2" customFormat="1" ht="12.75" x14ac:dyDescent="0.2">
      <c r="C29" s="65"/>
      <c r="D29" s="111">
        <f>SUM(D24:D27)</f>
        <v>0</v>
      </c>
      <c r="F29" s="78"/>
      <c r="G29" s="6"/>
      <c r="H29" s="6"/>
      <c r="I29" s="6"/>
      <c r="J29" s="85" t="s">
        <v>26</v>
      </c>
      <c r="K29" s="87">
        <f>SUM(K24:K27)</f>
        <v>0</v>
      </c>
      <c r="L29" s="66"/>
      <c r="M29" s="17">
        <f>SUM(M24:M27)</f>
        <v>0</v>
      </c>
      <c r="N29" s="66"/>
      <c r="O29" s="50"/>
      <c r="P29" s="71"/>
      <c r="R29" s="78"/>
      <c r="S29" s="6"/>
      <c r="T29" s="6"/>
      <c r="U29" s="6"/>
      <c r="V29" s="85" t="s">
        <v>26</v>
      </c>
      <c r="W29" s="87">
        <f>SUM(W24:W27)</f>
        <v>0</v>
      </c>
      <c r="X29" s="66"/>
      <c r="Y29" s="17">
        <f>SUM(Y24:Y27)</f>
        <v>0</v>
      </c>
      <c r="Z29" s="66"/>
      <c r="AA29" s="50"/>
      <c r="AB29" s="71"/>
      <c r="AD29" s="78"/>
      <c r="AE29" s="6"/>
      <c r="AF29" s="6"/>
      <c r="AG29" s="6"/>
      <c r="AH29" s="85" t="s">
        <v>26</v>
      </c>
      <c r="AI29" s="87">
        <f>SUM(AI24:AI27)</f>
        <v>0</v>
      </c>
      <c r="AJ29" s="66"/>
      <c r="AK29" s="17">
        <f>SUM(AK24:AK27)</f>
        <v>0</v>
      </c>
      <c r="AL29" s="66"/>
      <c r="AM29" s="50"/>
      <c r="AN29" s="71"/>
      <c r="AO29"/>
      <c r="AP29" s="78"/>
      <c r="AQ29" s="6"/>
      <c r="AR29" s="6"/>
      <c r="AS29" s="6"/>
      <c r="AT29" s="85" t="s">
        <v>26</v>
      </c>
      <c r="AU29" s="87">
        <f>SUM(AU24:AU27)</f>
        <v>0</v>
      </c>
      <c r="AV29" s="66"/>
      <c r="AW29" s="17">
        <f>SUM(AW24:AW27)</f>
        <v>0</v>
      </c>
      <c r="AX29" s="66"/>
      <c r="AY29" s="50"/>
      <c r="AZ29" s="71"/>
    </row>
    <row r="30" spans="3:52" s="2" customFormat="1" ht="12.75" x14ac:dyDescent="0.2">
      <c r="C30" s="65"/>
      <c r="D30" s="114"/>
      <c r="F30" s="78"/>
      <c r="G30" s="11"/>
      <c r="H30" s="11"/>
      <c r="I30" s="11"/>
      <c r="J30" s="19"/>
      <c r="K30" s="68"/>
      <c r="L30" s="68"/>
      <c r="M30" s="68"/>
      <c r="N30" s="68"/>
      <c r="O30" s="50"/>
      <c r="P30" s="71"/>
      <c r="R30" s="78"/>
      <c r="S30" s="11"/>
      <c r="T30" s="11"/>
      <c r="U30" s="11"/>
      <c r="V30" s="19"/>
      <c r="W30" s="68"/>
      <c r="X30" s="68"/>
      <c r="Y30" s="68"/>
      <c r="Z30" s="68"/>
      <c r="AA30" s="50"/>
      <c r="AB30" s="71"/>
      <c r="AD30" s="78"/>
      <c r="AE30" s="11"/>
      <c r="AF30" s="11"/>
      <c r="AG30" s="11"/>
      <c r="AH30" s="19"/>
      <c r="AI30" s="68"/>
      <c r="AJ30" s="68"/>
      <c r="AK30" s="68"/>
      <c r="AL30" s="68"/>
      <c r="AM30" s="50"/>
      <c r="AN30" s="71"/>
      <c r="AO30"/>
      <c r="AP30" s="78"/>
      <c r="AQ30" s="11"/>
      <c r="AR30" s="11"/>
      <c r="AS30" s="11"/>
      <c r="AT30" s="19"/>
      <c r="AU30" s="68"/>
      <c r="AV30" s="68"/>
      <c r="AW30" s="68"/>
      <c r="AX30" s="68"/>
      <c r="AY30" s="50"/>
      <c r="AZ30" s="71"/>
    </row>
    <row r="31" spans="3:52" s="2" customFormat="1" ht="4.1500000000000004" customHeight="1" x14ac:dyDescent="0.2">
      <c r="C31" s="65"/>
      <c r="D31" s="114"/>
      <c r="F31" s="78"/>
      <c r="G31" s="11"/>
      <c r="H31" s="11"/>
      <c r="I31" s="11"/>
      <c r="J31" s="19"/>
      <c r="K31" s="68"/>
      <c r="L31" s="68"/>
      <c r="M31" s="68"/>
      <c r="N31" s="68"/>
      <c r="O31" s="50"/>
      <c r="P31" s="71"/>
      <c r="R31" s="78"/>
      <c r="S31" s="11"/>
      <c r="T31" s="11"/>
      <c r="U31" s="11"/>
      <c r="V31" s="19"/>
      <c r="W31" s="68"/>
      <c r="X31" s="68"/>
      <c r="Y31" s="68"/>
      <c r="Z31" s="68"/>
      <c r="AA31" s="50"/>
      <c r="AB31" s="71"/>
      <c r="AD31" s="78"/>
      <c r="AE31" s="11"/>
      <c r="AF31" s="11"/>
      <c r="AG31" s="11"/>
      <c r="AH31" s="19"/>
      <c r="AI31" s="68"/>
      <c r="AJ31" s="68"/>
      <c r="AK31" s="68"/>
      <c r="AL31" s="68"/>
      <c r="AM31" s="50"/>
      <c r="AN31" s="71"/>
      <c r="AO31"/>
      <c r="AP31" s="78"/>
      <c r="AQ31" s="11"/>
      <c r="AR31" s="11"/>
      <c r="AS31" s="11"/>
      <c r="AT31" s="19"/>
      <c r="AU31" s="68"/>
      <c r="AV31" s="68"/>
      <c r="AW31" s="68"/>
      <c r="AX31" s="68"/>
      <c r="AY31" s="50"/>
      <c r="AZ31" s="71"/>
    </row>
    <row r="32" spans="3:52" s="2" customFormat="1" ht="13.5" thickBot="1" x14ac:dyDescent="0.25">
      <c r="C32" s="101" t="s">
        <v>272</v>
      </c>
      <c r="D32" s="115">
        <f>D15+D22+D29</f>
        <v>0</v>
      </c>
      <c r="F32" s="120"/>
      <c r="G32" s="23"/>
      <c r="H32" s="23"/>
      <c r="I32" s="23"/>
      <c r="J32" s="86" t="s">
        <v>286</v>
      </c>
      <c r="K32" s="88">
        <f>K15+K22+K29</f>
        <v>0</v>
      </c>
      <c r="L32" s="73"/>
      <c r="M32" s="72" t="e">
        <f>M15+M22+#REF!+#REF!+#REF!</f>
        <v>#REF!</v>
      </c>
      <c r="N32" s="73"/>
      <c r="O32" s="51"/>
      <c r="P32" s="74"/>
      <c r="R32" s="120"/>
      <c r="S32" s="23"/>
      <c r="T32" s="23"/>
      <c r="U32" s="23"/>
      <c r="V32" s="86" t="s">
        <v>303</v>
      </c>
      <c r="W32" s="88">
        <f>W15+W22+W29</f>
        <v>0</v>
      </c>
      <c r="X32" s="73"/>
      <c r="Y32" s="72" t="e">
        <f>Y15+Y22+#REF!+#REF!+#REF!</f>
        <v>#REF!</v>
      </c>
      <c r="Z32" s="73"/>
      <c r="AA32" s="51"/>
      <c r="AB32" s="74"/>
      <c r="AD32" s="120"/>
      <c r="AE32" s="23"/>
      <c r="AF32" s="23"/>
      <c r="AG32" s="23"/>
      <c r="AH32" s="86" t="s">
        <v>312</v>
      </c>
      <c r="AI32" s="88">
        <f>AI15+AI22+AI29</f>
        <v>0</v>
      </c>
      <c r="AJ32" s="73"/>
      <c r="AK32" s="72" t="e">
        <f>AK15+AK22+#REF!+#REF!+#REF!</f>
        <v>#REF!</v>
      </c>
      <c r="AL32" s="73"/>
      <c r="AM32" s="51"/>
      <c r="AN32" s="74"/>
      <c r="AO32"/>
      <c r="AP32" s="120"/>
      <c r="AQ32" s="23"/>
      <c r="AR32" s="23"/>
      <c r="AS32" s="23"/>
      <c r="AT32" s="86" t="s">
        <v>356</v>
      </c>
      <c r="AU32" s="88">
        <f>AU15+AU22+AU29</f>
        <v>0</v>
      </c>
      <c r="AV32" s="73"/>
      <c r="AW32" s="72" t="e">
        <f>AW15+AW22+#REF!+#REF!+#REF!</f>
        <v>#REF!</v>
      </c>
      <c r="AX32" s="73"/>
      <c r="AY32" s="51"/>
      <c r="AZ32" s="74"/>
    </row>
    <row r="33" spans="3:52" s="2" customFormat="1" ht="13.5" thickBot="1" x14ac:dyDescent="0.25">
      <c r="C33" s="6"/>
      <c r="D33" s="10"/>
      <c r="F33" s="6"/>
      <c r="J33" s="4"/>
      <c r="K33" s="10"/>
      <c r="L33" s="10"/>
      <c r="M33" s="10"/>
      <c r="N33" s="10"/>
      <c r="O33" s="47"/>
      <c r="R33" s="6"/>
      <c r="V33" s="4"/>
      <c r="W33" s="10"/>
      <c r="X33" s="10"/>
      <c r="Y33" s="10"/>
      <c r="Z33" s="10"/>
      <c r="AA33" s="47"/>
      <c r="AD33" s="6"/>
      <c r="AH33" s="4"/>
      <c r="AI33" s="10"/>
      <c r="AJ33" s="10"/>
      <c r="AK33" s="10"/>
      <c r="AL33" s="10"/>
      <c r="AM33" s="47"/>
      <c r="AO33"/>
      <c r="AP33" s="6"/>
      <c r="AT33" s="4"/>
      <c r="AU33" s="10"/>
      <c r="AV33" s="10"/>
      <c r="AW33" s="10"/>
      <c r="AX33" s="10"/>
      <c r="AY33" s="47"/>
    </row>
    <row r="34" spans="3:52" s="2" customFormat="1" ht="15" x14ac:dyDescent="0.25">
      <c r="C34" s="130" t="str">
        <f>'Begroting Totale Project'!C32</f>
        <v xml:space="preserve">Deelproject 2 </v>
      </c>
      <c r="D34" s="116"/>
      <c r="F34" s="76" t="s">
        <v>65</v>
      </c>
      <c r="G34" s="79"/>
      <c r="H34" s="79"/>
      <c r="I34" s="79"/>
      <c r="J34" s="69"/>
      <c r="K34" s="79"/>
      <c r="L34" s="80"/>
      <c r="M34" s="79"/>
      <c r="N34" s="80"/>
      <c r="O34" s="81"/>
      <c r="P34" s="70"/>
      <c r="R34" s="76" t="s">
        <v>65</v>
      </c>
      <c r="S34" s="79"/>
      <c r="T34" s="79"/>
      <c r="U34" s="79"/>
      <c r="V34" s="69"/>
      <c r="W34" s="79"/>
      <c r="X34" s="80"/>
      <c r="Y34" s="79"/>
      <c r="Z34" s="80"/>
      <c r="AA34" s="81"/>
      <c r="AB34" s="70"/>
      <c r="AD34" s="76" t="s">
        <v>65</v>
      </c>
      <c r="AE34" s="79"/>
      <c r="AF34" s="79"/>
      <c r="AG34" s="79"/>
      <c r="AH34" s="69"/>
      <c r="AI34" s="79"/>
      <c r="AJ34" s="80"/>
      <c r="AK34" s="79"/>
      <c r="AL34" s="80"/>
      <c r="AM34" s="81"/>
      <c r="AN34" s="70"/>
      <c r="AO34"/>
      <c r="AP34" s="76" t="s">
        <v>65</v>
      </c>
      <c r="AQ34" s="79"/>
      <c r="AR34" s="79"/>
      <c r="AS34" s="79"/>
      <c r="AT34" s="69"/>
      <c r="AU34" s="79"/>
      <c r="AV34" s="80"/>
      <c r="AW34" s="79"/>
      <c r="AX34" s="80"/>
      <c r="AY34" s="81"/>
      <c r="AZ34" s="70"/>
    </row>
    <row r="35" spans="3:52" s="2" customFormat="1" ht="12.75" x14ac:dyDescent="0.2">
      <c r="C35" s="64"/>
      <c r="D35" s="108" t="s">
        <v>20</v>
      </c>
      <c r="F35" s="77"/>
      <c r="G35" s="9" t="s">
        <v>21</v>
      </c>
      <c r="H35" s="9" t="s">
        <v>22</v>
      </c>
      <c r="I35" s="9" t="s">
        <v>23</v>
      </c>
      <c r="J35" s="4"/>
      <c r="K35" t="s">
        <v>20</v>
      </c>
      <c r="L35" s="10"/>
      <c r="M35" t="s">
        <v>24</v>
      </c>
      <c r="N35" s="10"/>
      <c r="O35" s="48" t="s">
        <v>25</v>
      </c>
      <c r="P35" s="71"/>
      <c r="R35" s="77"/>
      <c r="S35" s="9" t="s">
        <v>21</v>
      </c>
      <c r="T35" s="9" t="s">
        <v>22</v>
      </c>
      <c r="U35" s="9" t="s">
        <v>23</v>
      </c>
      <c r="V35" s="4"/>
      <c r="W35" t="s">
        <v>20</v>
      </c>
      <c r="X35" s="10"/>
      <c r="Y35" t="s">
        <v>24</v>
      </c>
      <c r="Z35" s="10"/>
      <c r="AA35" s="48" t="s">
        <v>25</v>
      </c>
      <c r="AB35" s="71"/>
      <c r="AD35" s="77"/>
      <c r="AE35" s="9" t="s">
        <v>21</v>
      </c>
      <c r="AF35" s="9" t="s">
        <v>22</v>
      </c>
      <c r="AG35" s="9" t="s">
        <v>23</v>
      </c>
      <c r="AH35" s="4"/>
      <c r="AI35" t="s">
        <v>20</v>
      </c>
      <c r="AJ35" s="10"/>
      <c r="AK35" t="s">
        <v>24</v>
      </c>
      <c r="AL35" s="10"/>
      <c r="AM35" s="48" t="s">
        <v>25</v>
      </c>
      <c r="AN35" s="71"/>
      <c r="AO35"/>
      <c r="AP35" s="77"/>
      <c r="AQ35" s="9" t="s">
        <v>21</v>
      </c>
      <c r="AR35" s="9" t="s">
        <v>22</v>
      </c>
      <c r="AS35" s="9" t="s">
        <v>23</v>
      </c>
      <c r="AT35" s="4"/>
      <c r="AU35" t="s">
        <v>20</v>
      </c>
      <c r="AV35" s="10"/>
      <c r="AW35" t="s">
        <v>24</v>
      </c>
      <c r="AX35" s="10"/>
      <c r="AY35" s="48" t="s">
        <v>25</v>
      </c>
      <c r="AZ35" s="71"/>
    </row>
    <row r="36" spans="3:52" s="2" customFormat="1" ht="12.75" x14ac:dyDescent="0.2">
      <c r="C36" s="65" t="str">
        <f>'Begroting Totale Project'!C34</f>
        <v>Activiteit 2.1, inzet eigen uren</v>
      </c>
      <c r="D36" s="109">
        <f>K36+W36+AI36+AU36</f>
        <v>0</v>
      </c>
      <c r="F36" s="78" t="s">
        <v>66</v>
      </c>
      <c r="G36" s="1"/>
      <c r="H36" s="12"/>
      <c r="I36" s="13"/>
      <c r="J36" s="14"/>
      <c r="K36" s="93">
        <f>H36*I36</f>
        <v>0</v>
      </c>
      <c r="L36" s="7"/>
      <c r="M36" s="15"/>
      <c r="N36" s="7"/>
      <c r="O36" s="49"/>
      <c r="P36" s="71"/>
      <c r="R36" s="78" t="s">
        <v>66</v>
      </c>
      <c r="S36" s="1"/>
      <c r="T36" s="12"/>
      <c r="U36" s="13"/>
      <c r="V36" s="14"/>
      <c r="W36" s="93">
        <f>T36*U36</f>
        <v>0</v>
      </c>
      <c r="X36" s="7"/>
      <c r="Y36" s="15"/>
      <c r="Z36" s="7"/>
      <c r="AA36" s="49"/>
      <c r="AB36" s="71"/>
      <c r="AD36" s="78" t="s">
        <v>66</v>
      </c>
      <c r="AE36" s="1"/>
      <c r="AF36" s="12"/>
      <c r="AG36" s="13"/>
      <c r="AH36" s="14"/>
      <c r="AI36" s="93">
        <f>AF36*AG36</f>
        <v>0</v>
      </c>
      <c r="AJ36" s="7"/>
      <c r="AK36" s="15"/>
      <c r="AL36" s="7"/>
      <c r="AM36" s="49"/>
      <c r="AN36" s="71"/>
      <c r="AO36"/>
      <c r="AP36" s="78" t="s">
        <v>66</v>
      </c>
      <c r="AQ36" s="1"/>
      <c r="AR36" s="12"/>
      <c r="AS36" s="13"/>
      <c r="AT36" s="14"/>
      <c r="AU36" s="93">
        <f>AR36*AS36</f>
        <v>0</v>
      </c>
      <c r="AV36" s="7"/>
      <c r="AW36" s="15"/>
      <c r="AX36" s="7"/>
      <c r="AY36" s="49"/>
      <c r="AZ36" s="71"/>
    </row>
    <row r="37" spans="3:52" s="2" customFormat="1" ht="12.75" x14ac:dyDescent="0.2">
      <c r="C37" s="65" t="str">
        <f>'Begroting Totale Project'!C35</f>
        <v>Activiteit 2.2, inzet eigen uren</v>
      </c>
      <c r="D37" s="109">
        <f t="shared" ref="D37:D39" si="3">K37+W37+AI37+AU37</f>
        <v>0</v>
      </c>
      <c r="F37" s="78" t="s">
        <v>67</v>
      </c>
      <c r="G37" s="1"/>
      <c r="H37" s="12"/>
      <c r="I37" s="13"/>
      <c r="J37" s="14"/>
      <c r="K37" s="93">
        <f>H37*I37</f>
        <v>0</v>
      </c>
      <c r="L37" s="7"/>
      <c r="M37" s="15"/>
      <c r="N37" s="7"/>
      <c r="O37" s="49"/>
      <c r="P37" s="71"/>
      <c r="R37" s="78" t="s">
        <v>67</v>
      </c>
      <c r="S37" s="1"/>
      <c r="T37" s="12"/>
      <c r="U37" s="13"/>
      <c r="V37" s="14"/>
      <c r="W37" s="93">
        <f>T37*U37</f>
        <v>0</v>
      </c>
      <c r="X37" s="7"/>
      <c r="Y37" s="15"/>
      <c r="Z37" s="7"/>
      <c r="AA37" s="49"/>
      <c r="AB37" s="71"/>
      <c r="AD37" s="78" t="s">
        <v>67</v>
      </c>
      <c r="AE37" s="1"/>
      <c r="AF37" s="12"/>
      <c r="AG37" s="13"/>
      <c r="AH37" s="14"/>
      <c r="AI37" s="93">
        <f>AF37*AG37</f>
        <v>0</v>
      </c>
      <c r="AJ37" s="7"/>
      <c r="AK37" s="15"/>
      <c r="AL37" s="7"/>
      <c r="AM37" s="49"/>
      <c r="AN37" s="71"/>
      <c r="AO37"/>
      <c r="AP37" s="78" t="s">
        <v>67</v>
      </c>
      <c r="AQ37" s="1"/>
      <c r="AR37" s="12"/>
      <c r="AS37" s="13"/>
      <c r="AT37" s="14"/>
      <c r="AU37" s="93">
        <f>AR37*AS37</f>
        <v>0</v>
      </c>
      <c r="AV37" s="7"/>
      <c r="AW37" s="15"/>
      <c r="AX37" s="7"/>
      <c r="AY37" s="49"/>
      <c r="AZ37" s="71"/>
    </row>
    <row r="38" spans="3:52" s="2" customFormat="1" ht="12.75" x14ac:dyDescent="0.2">
      <c r="C38" s="65" t="str">
        <f>'Begroting Totale Project'!C36</f>
        <v>Activiteit 2.3, inzet eigen uren</v>
      </c>
      <c r="D38" s="109">
        <f t="shared" si="3"/>
        <v>0</v>
      </c>
      <c r="F38" s="78" t="s">
        <v>68</v>
      </c>
      <c r="G38" s="1"/>
      <c r="H38" s="12"/>
      <c r="I38" s="13"/>
      <c r="J38" s="14"/>
      <c r="K38" s="93">
        <f>H38*I38</f>
        <v>0</v>
      </c>
      <c r="L38" s="7"/>
      <c r="M38" s="15"/>
      <c r="N38" s="7"/>
      <c r="O38" s="49"/>
      <c r="P38" s="71"/>
      <c r="R38" s="78" t="s">
        <v>68</v>
      </c>
      <c r="S38" s="1"/>
      <c r="T38" s="12"/>
      <c r="U38" s="13"/>
      <c r="V38" s="14"/>
      <c r="W38" s="93">
        <f>T38*U38</f>
        <v>0</v>
      </c>
      <c r="X38" s="7"/>
      <c r="Y38" s="15"/>
      <c r="Z38" s="7"/>
      <c r="AA38" s="49"/>
      <c r="AB38" s="71"/>
      <c r="AD38" s="78" t="s">
        <v>68</v>
      </c>
      <c r="AE38" s="1"/>
      <c r="AF38" s="12"/>
      <c r="AG38" s="13"/>
      <c r="AH38" s="14"/>
      <c r="AI38" s="93">
        <f>AF38*AG38</f>
        <v>0</v>
      </c>
      <c r="AJ38" s="7"/>
      <c r="AK38" s="15"/>
      <c r="AL38" s="7"/>
      <c r="AM38" s="49"/>
      <c r="AN38" s="71"/>
      <c r="AO38"/>
      <c r="AP38" s="78" t="s">
        <v>68</v>
      </c>
      <c r="AQ38" s="1"/>
      <c r="AR38" s="12"/>
      <c r="AS38" s="13"/>
      <c r="AT38" s="14"/>
      <c r="AU38" s="93">
        <f>AR38*AS38</f>
        <v>0</v>
      </c>
      <c r="AV38" s="7"/>
      <c r="AW38" s="15"/>
      <c r="AX38" s="7"/>
      <c r="AY38" s="49"/>
      <c r="AZ38" s="71"/>
    </row>
    <row r="39" spans="3:52" s="2" customFormat="1" ht="12.75" x14ac:dyDescent="0.2">
      <c r="C39" s="65" t="str">
        <f>'Begroting Totale Project'!C37</f>
        <v>Activiteit 2.4, inzet eigen uren</v>
      </c>
      <c r="D39" s="109">
        <f t="shared" si="3"/>
        <v>0</v>
      </c>
      <c r="F39" s="78" t="s">
        <v>69</v>
      </c>
      <c r="G39" s="1"/>
      <c r="H39" s="12"/>
      <c r="I39" s="13"/>
      <c r="J39" s="14"/>
      <c r="K39" s="93">
        <f>H39*I39</f>
        <v>0</v>
      </c>
      <c r="L39" s="7"/>
      <c r="M39" s="15"/>
      <c r="N39" s="7"/>
      <c r="O39" s="49"/>
      <c r="P39" s="71"/>
      <c r="R39" s="78" t="s">
        <v>69</v>
      </c>
      <c r="S39" s="1"/>
      <c r="T39" s="12"/>
      <c r="U39" s="13"/>
      <c r="V39" s="14"/>
      <c r="W39" s="93">
        <f>T39*U39</f>
        <v>0</v>
      </c>
      <c r="X39" s="7"/>
      <c r="Y39" s="15"/>
      <c r="Z39" s="7"/>
      <c r="AA39" s="49"/>
      <c r="AB39" s="71"/>
      <c r="AD39" s="78" t="s">
        <v>69</v>
      </c>
      <c r="AE39" s="1"/>
      <c r="AF39" s="12"/>
      <c r="AG39" s="13"/>
      <c r="AH39" s="14"/>
      <c r="AI39" s="93">
        <f>AF39*AG39</f>
        <v>0</v>
      </c>
      <c r="AJ39" s="7"/>
      <c r="AK39" s="15"/>
      <c r="AL39" s="7"/>
      <c r="AM39" s="49"/>
      <c r="AN39" s="71"/>
      <c r="AO39"/>
      <c r="AP39" s="78" t="s">
        <v>69</v>
      </c>
      <c r="AQ39" s="1"/>
      <c r="AR39" s="12"/>
      <c r="AS39" s="13"/>
      <c r="AT39" s="14"/>
      <c r="AU39" s="93">
        <f>AR39*AS39</f>
        <v>0</v>
      </c>
      <c r="AV39" s="7"/>
      <c r="AW39" s="15"/>
      <c r="AX39" s="7"/>
      <c r="AY39" s="49"/>
      <c r="AZ39" s="71"/>
    </row>
    <row r="40" spans="3:52" s="2" customFormat="1" ht="4.5" customHeight="1" x14ac:dyDescent="0.2">
      <c r="C40" s="65"/>
      <c r="D40" s="110"/>
      <c r="F40" s="78"/>
      <c r="G40" s="6"/>
      <c r="H40" s="6"/>
      <c r="I40" s="6"/>
      <c r="J40" s="6"/>
      <c r="K40" s="84"/>
      <c r="L40" s="6"/>
      <c r="M40" s="6"/>
      <c r="N40" s="6"/>
      <c r="O40" s="50"/>
      <c r="P40" s="71"/>
      <c r="R40" s="78"/>
      <c r="S40" s="6"/>
      <c r="T40" s="6"/>
      <c r="U40" s="6"/>
      <c r="V40" s="6"/>
      <c r="W40" s="84"/>
      <c r="X40" s="6"/>
      <c r="Y40" s="6"/>
      <c r="Z40" s="6"/>
      <c r="AA40" s="50"/>
      <c r="AB40" s="71"/>
      <c r="AD40" s="78"/>
      <c r="AE40" s="6"/>
      <c r="AF40" s="6"/>
      <c r="AG40" s="6"/>
      <c r="AH40" s="6"/>
      <c r="AI40" s="84"/>
      <c r="AJ40" s="6"/>
      <c r="AK40" s="6"/>
      <c r="AL40" s="6"/>
      <c r="AM40" s="50"/>
      <c r="AN40" s="71"/>
      <c r="AO40"/>
      <c r="AP40" s="78"/>
      <c r="AQ40" s="6"/>
      <c r="AR40" s="6"/>
      <c r="AS40" s="6"/>
      <c r="AT40" s="6"/>
      <c r="AU40" s="84"/>
      <c r="AV40" s="6"/>
      <c r="AW40" s="6"/>
      <c r="AX40" s="6"/>
      <c r="AY40" s="50"/>
      <c r="AZ40" s="71"/>
    </row>
    <row r="41" spans="3:52" s="2" customFormat="1" ht="12.75" x14ac:dyDescent="0.2">
      <c r="C41" s="65"/>
      <c r="D41" s="111">
        <f>SUM(D36:D39)</f>
        <v>0</v>
      </c>
      <c r="F41" s="78"/>
      <c r="J41" s="85" t="s">
        <v>26</v>
      </c>
      <c r="K41" s="87">
        <f>SUM(K36:K39)</f>
        <v>0</v>
      </c>
      <c r="L41" s="66"/>
      <c r="M41" s="17">
        <f>SUM(M36:M39)</f>
        <v>0</v>
      </c>
      <c r="N41" s="66"/>
      <c r="O41" s="47"/>
      <c r="P41" s="71"/>
      <c r="R41" s="78"/>
      <c r="V41" s="85" t="s">
        <v>26</v>
      </c>
      <c r="W41" s="87">
        <f>SUM(W36:W39)</f>
        <v>0</v>
      </c>
      <c r="X41" s="66"/>
      <c r="Y41" s="17">
        <f>SUM(Y36:Y39)</f>
        <v>0</v>
      </c>
      <c r="Z41" s="66"/>
      <c r="AA41" s="47"/>
      <c r="AB41" s="71"/>
      <c r="AD41" s="78"/>
      <c r="AH41" s="85" t="s">
        <v>26</v>
      </c>
      <c r="AI41" s="87">
        <f>SUM(AI36:AI39)</f>
        <v>0</v>
      </c>
      <c r="AJ41" s="66"/>
      <c r="AK41" s="17">
        <f>SUM(AK36:AK39)</f>
        <v>0</v>
      </c>
      <c r="AL41" s="66"/>
      <c r="AM41" s="47"/>
      <c r="AN41" s="71"/>
      <c r="AO41"/>
      <c r="AP41" s="78"/>
      <c r="AT41" s="85" t="s">
        <v>26</v>
      </c>
      <c r="AU41" s="87">
        <f>SUM(AU36:AU39)</f>
        <v>0</v>
      </c>
      <c r="AV41" s="66"/>
      <c r="AW41" s="17">
        <f>SUM(AW36:AW39)</f>
        <v>0</v>
      </c>
      <c r="AX41" s="66"/>
      <c r="AY41" s="47"/>
      <c r="AZ41" s="71"/>
    </row>
    <row r="42" spans="3:52" s="2" customFormat="1" ht="12.75" x14ac:dyDescent="0.2">
      <c r="C42" s="65"/>
      <c r="D42" s="117"/>
      <c r="F42" s="78"/>
      <c r="G42" s="9" t="s">
        <v>21</v>
      </c>
      <c r="H42" s="9" t="s">
        <v>22</v>
      </c>
      <c r="I42" s="9" t="s">
        <v>23</v>
      </c>
      <c r="J42" s="4"/>
      <c r="K42" s="10"/>
      <c r="L42" s="10"/>
      <c r="M42" s="10"/>
      <c r="N42" s="10"/>
      <c r="O42" s="47"/>
      <c r="P42" s="71"/>
      <c r="R42" s="78"/>
      <c r="S42" s="9" t="s">
        <v>21</v>
      </c>
      <c r="T42" s="9" t="s">
        <v>22</v>
      </c>
      <c r="U42" s="9" t="s">
        <v>23</v>
      </c>
      <c r="V42" s="4"/>
      <c r="W42" s="10"/>
      <c r="X42" s="10"/>
      <c r="Y42" s="10"/>
      <c r="Z42" s="10"/>
      <c r="AA42" s="47"/>
      <c r="AB42" s="71"/>
      <c r="AD42" s="78"/>
      <c r="AE42" s="9" t="s">
        <v>21</v>
      </c>
      <c r="AF42" s="9" t="s">
        <v>22</v>
      </c>
      <c r="AG42" s="9" t="s">
        <v>23</v>
      </c>
      <c r="AH42" s="4"/>
      <c r="AI42" s="10"/>
      <c r="AJ42" s="10"/>
      <c r="AK42" s="10"/>
      <c r="AL42" s="10"/>
      <c r="AM42" s="47"/>
      <c r="AN42" s="71"/>
      <c r="AO42"/>
      <c r="AP42" s="78"/>
      <c r="AQ42" s="9" t="s">
        <v>21</v>
      </c>
      <c r="AR42" s="9" t="s">
        <v>22</v>
      </c>
      <c r="AS42" s="9" t="s">
        <v>23</v>
      </c>
      <c r="AT42" s="4"/>
      <c r="AU42" s="10"/>
      <c r="AV42" s="10"/>
      <c r="AW42" s="10"/>
      <c r="AX42" s="10"/>
      <c r="AY42" s="47"/>
      <c r="AZ42" s="71"/>
    </row>
    <row r="43" spans="3:52" s="2" customFormat="1" ht="12.75" x14ac:dyDescent="0.2">
      <c r="C43" s="65" t="str">
        <f>'Begroting Totale Project'!C41</f>
        <v>Activiteit 2.1, inhuur</v>
      </c>
      <c r="D43" s="109">
        <f>K43+W43+AI43+AU43</f>
        <v>0</v>
      </c>
      <c r="F43" s="119" t="s">
        <v>146</v>
      </c>
      <c r="G43" s="1"/>
      <c r="H43" s="12"/>
      <c r="I43" s="13"/>
      <c r="J43" s="14"/>
      <c r="K43" s="93">
        <f>H43*I43</f>
        <v>0</v>
      </c>
      <c r="L43" s="7"/>
      <c r="M43" s="15"/>
      <c r="N43" s="7"/>
      <c r="O43" s="49"/>
      <c r="P43" s="71"/>
      <c r="R43" s="119" t="s">
        <v>146</v>
      </c>
      <c r="S43" s="1"/>
      <c r="T43" s="12"/>
      <c r="U43" s="13"/>
      <c r="V43" s="14"/>
      <c r="W43" s="93">
        <f>T43*U43</f>
        <v>0</v>
      </c>
      <c r="X43" s="7"/>
      <c r="Y43" s="15"/>
      <c r="Z43" s="7"/>
      <c r="AA43" s="49"/>
      <c r="AB43" s="71"/>
      <c r="AD43" s="119" t="s">
        <v>146</v>
      </c>
      <c r="AE43" s="1"/>
      <c r="AF43" s="12"/>
      <c r="AG43" s="13"/>
      <c r="AH43" s="14"/>
      <c r="AI43" s="93">
        <f>AF43*AG43</f>
        <v>0</v>
      </c>
      <c r="AJ43" s="7"/>
      <c r="AK43" s="15"/>
      <c r="AL43" s="7"/>
      <c r="AM43" s="49"/>
      <c r="AN43" s="71"/>
      <c r="AO43"/>
      <c r="AP43" s="119" t="s">
        <v>146</v>
      </c>
      <c r="AQ43" s="1"/>
      <c r="AR43" s="12"/>
      <c r="AS43" s="13"/>
      <c r="AT43" s="14"/>
      <c r="AU43" s="93">
        <f>AR43*AS43</f>
        <v>0</v>
      </c>
      <c r="AV43" s="7"/>
      <c r="AW43" s="15"/>
      <c r="AX43" s="7"/>
      <c r="AY43" s="49"/>
      <c r="AZ43" s="71"/>
    </row>
    <row r="44" spans="3:52" s="2" customFormat="1" ht="12.75" x14ac:dyDescent="0.2">
      <c r="C44" s="65" t="str">
        <f>'Begroting Totale Project'!C42</f>
        <v>Activiteit 2.2, inhuur</v>
      </c>
      <c r="D44" s="109">
        <f t="shared" ref="D44:D46" si="4">K44+W44+AI44+AU44</f>
        <v>0</v>
      </c>
      <c r="F44" s="119" t="s">
        <v>181</v>
      </c>
      <c r="G44" s="1"/>
      <c r="H44" s="12"/>
      <c r="I44" s="13"/>
      <c r="J44" s="14"/>
      <c r="K44" s="93">
        <f>H44*I44</f>
        <v>0</v>
      </c>
      <c r="L44" s="7"/>
      <c r="M44" s="15"/>
      <c r="N44" s="7"/>
      <c r="O44" s="49"/>
      <c r="P44" s="71"/>
      <c r="R44" s="119" t="s">
        <v>181</v>
      </c>
      <c r="S44" s="1"/>
      <c r="T44" s="12"/>
      <c r="U44" s="13"/>
      <c r="V44" s="14"/>
      <c r="W44" s="93">
        <f>T44*U44</f>
        <v>0</v>
      </c>
      <c r="X44" s="7"/>
      <c r="Y44" s="15"/>
      <c r="Z44" s="7"/>
      <c r="AA44" s="49"/>
      <c r="AB44" s="71"/>
      <c r="AD44" s="119" t="s">
        <v>181</v>
      </c>
      <c r="AE44" s="1"/>
      <c r="AF44" s="12"/>
      <c r="AG44" s="13"/>
      <c r="AH44" s="14"/>
      <c r="AI44" s="93">
        <f>AF44*AG44</f>
        <v>0</v>
      </c>
      <c r="AJ44" s="7"/>
      <c r="AK44" s="15"/>
      <c r="AL44" s="7"/>
      <c r="AM44" s="49"/>
      <c r="AN44" s="71"/>
      <c r="AO44"/>
      <c r="AP44" s="119" t="s">
        <v>181</v>
      </c>
      <c r="AQ44" s="1"/>
      <c r="AR44" s="12"/>
      <c r="AS44" s="13"/>
      <c r="AT44" s="14"/>
      <c r="AU44" s="93">
        <f>AR44*AS44</f>
        <v>0</v>
      </c>
      <c r="AV44" s="7"/>
      <c r="AW44" s="15"/>
      <c r="AX44" s="7"/>
      <c r="AY44" s="49"/>
      <c r="AZ44" s="71"/>
    </row>
    <row r="45" spans="3:52" s="2" customFormat="1" ht="12.75" x14ac:dyDescent="0.2">
      <c r="C45" s="65" t="str">
        <f>'Begroting Totale Project'!C43</f>
        <v>Activiteit 2.3, inhuur</v>
      </c>
      <c r="D45" s="109">
        <f t="shared" si="4"/>
        <v>0</v>
      </c>
      <c r="F45" s="119" t="s">
        <v>147</v>
      </c>
      <c r="G45" s="1"/>
      <c r="H45" s="12"/>
      <c r="I45" s="13"/>
      <c r="J45" s="14"/>
      <c r="K45" s="93">
        <f>H45*I45</f>
        <v>0</v>
      </c>
      <c r="L45" s="7"/>
      <c r="M45" s="15"/>
      <c r="N45" s="7"/>
      <c r="O45" s="49"/>
      <c r="P45" s="71"/>
      <c r="R45" s="119" t="s">
        <v>147</v>
      </c>
      <c r="S45" s="1"/>
      <c r="T45" s="12"/>
      <c r="U45" s="13"/>
      <c r="V45" s="14"/>
      <c r="W45" s="93">
        <f>T45*U45</f>
        <v>0</v>
      </c>
      <c r="X45" s="7"/>
      <c r="Y45" s="15"/>
      <c r="Z45" s="7"/>
      <c r="AA45" s="49"/>
      <c r="AB45" s="71"/>
      <c r="AD45" s="119" t="s">
        <v>147</v>
      </c>
      <c r="AE45" s="1"/>
      <c r="AF45" s="12"/>
      <c r="AG45" s="13"/>
      <c r="AH45" s="14"/>
      <c r="AI45" s="93">
        <f>AF45*AG45</f>
        <v>0</v>
      </c>
      <c r="AJ45" s="7"/>
      <c r="AK45" s="15"/>
      <c r="AL45" s="7"/>
      <c r="AM45" s="49"/>
      <c r="AN45" s="71"/>
      <c r="AO45"/>
      <c r="AP45" s="119" t="s">
        <v>147</v>
      </c>
      <c r="AQ45" s="1"/>
      <c r="AR45" s="12"/>
      <c r="AS45" s="13"/>
      <c r="AT45" s="14"/>
      <c r="AU45" s="93">
        <f>AR45*AS45</f>
        <v>0</v>
      </c>
      <c r="AV45" s="7"/>
      <c r="AW45" s="15"/>
      <c r="AX45" s="7"/>
      <c r="AY45" s="49"/>
      <c r="AZ45" s="71"/>
    </row>
    <row r="46" spans="3:52" s="2" customFormat="1" ht="12.75" x14ac:dyDescent="0.2">
      <c r="C46" s="65" t="str">
        <f>'Begroting Totale Project'!C44</f>
        <v>Activiteit 2.4, inhuur</v>
      </c>
      <c r="D46" s="109">
        <f t="shared" si="4"/>
        <v>0</v>
      </c>
      <c r="F46" s="119" t="s">
        <v>182</v>
      </c>
      <c r="G46" s="1"/>
      <c r="H46" s="12"/>
      <c r="I46" s="13"/>
      <c r="J46" s="14"/>
      <c r="K46" s="93">
        <f>H46*I46</f>
        <v>0</v>
      </c>
      <c r="L46" s="7"/>
      <c r="M46" s="15"/>
      <c r="N46" s="7"/>
      <c r="O46" s="49"/>
      <c r="P46" s="71"/>
      <c r="R46" s="119" t="s">
        <v>182</v>
      </c>
      <c r="S46" s="1"/>
      <c r="T46" s="12"/>
      <c r="U46" s="13"/>
      <c r="V46" s="14"/>
      <c r="W46" s="93">
        <f>T46*U46</f>
        <v>0</v>
      </c>
      <c r="X46" s="7"/>
      <c r="Y46" s="15"/>
      <c r="Z46" s="7"/>
      <c r="AA46" s="49"/>
      <c r="AB46" s="71"/>
      <c r="AD46" s="119" t="s">
        <v>182</v>
      </c>
      <c r="AE46" s="1"/>
      <c r="AF46" s="12"/>
      <c r="AG46" s="13"/>
      <c r="AH46" s="14"/>
      <c r="AI46" s="93">
        <f>AF46*AG46</f>
        <v>0</v>
      </c>
      <c r="AJ46" s="7"/>
      <c r="AK46" s="15"/>
      <c r="AL46" s="7"/>
      <c r="AM46" s="49"/>
      <c r="AN46" s="71"/>
      <c r="AO46"/>
      <c r="AP46" s="119" t="s">
        <v>182</v>
      </c>
      <c r="AQ46" s="1"/>
      <c r="AR46" s="12"/>
      <c r="AS46" s="13"/>
      <c r="AT46" s="14"/>
      <c r="AU46" s="93">
        <f>AR46*AS46</f>
        <v>0</v>
      </c>
      <c r="AV46" s="7"/>
      <c r="AW46" s="15"/>
      <c r="AX46" s="7"/>
      <c r="AY46" s="49"/>
      <c r="AZ46" s="71"/>
    </row>
    <row r="47" spans="3:52" s="2" customFormat="1" ht="4.5" customHeight="1" x14ac:dyDescent="0.2">
      <c r="C47" s="65"/>
      <c r="D47" s="110"/>
      <c r="F47" s="78"/>
      <c r="G47" s="6"/>
      <c r="H47" s="6"/>
      <c r="I47" s="6"/>
      <c r="J47" s="6"/>
      <c r="K47" s="84"/>
      <c r="L47" s="6"/>
      <c r="M47" s="6"/>
      <c r="N47" s="6"/>
      <c r="O47" s="50"/>
      <c r="P47" s="71"/>
      <c r="R47" s="78"/>
      <c r="S47" s="6"/>
      <c r="T47" s="6"/>
      <c r="U47" s="6"/>
      <c r="V47" s="6"/>
      <c r="W47" s="84"/>
      <c r="X47" s="6"/>
      <c r="Y47" s="6"/>
      <c r="Z47" s="6"/>
      <c r="AA47" s="50"/>
      <c r="AB47" s="71"/>
      <c r="AD47" s="78"/>
      <c r="AE47" s="6"/>
      <c r="AF47" s="6"/>
      <c r="AG47" s="6"/>
      <c r="AH47" s="6"/>
      <c r="AI47" s="84"/>
      <c r="AJ47" s="6"/>
      <c r="AK47" s="6"/>
      <c r="AL47" s="6"/>
      <c r="AM47" s="50"/>
      <c r="AN47" s="71"/>
      <c r="AO47"/>
      <c r="AP47" s="78"/>
      <c r="AQ47" s="6"/>
      <c r="AR47" s="6"/>
      <c r="AS47" s="6"/>
      <c r="AT47" s="6"/>
      <c r="AU47" s="84"/>
      <c r="AV47" s="6"/>
      <c r="AW47" s="6"/>
      <c r="AX47" s="6"/>
      <c r="AY47" s="50"/>
      <c r="AZ47" s="71"/>
    </row>
    <row r="48" spans="3:52" s="2" customFormat="1" ht="12.75" x14ac:dyDescent="0.2">
      <c r="C48" s="65"/>
      <c r="D48" s="111">
        <f>SUM(D43:D46)</f>
        <v>0</v>
      </c>
      <c r="F48" s="78"/>
      <c r="J48" s="85" t="s">
        <v>26</v>
      </c>
      <c r="K48" s="87">
        <f>SUM(K43:K46)</f>
        <v>0</v>
      </c>
      <c r="L48" s="66"/>
      <c r="M48" s="17">
        <f>SUM(M43:M46)</f>
        <v>0</v>
      </c>
      <c r="N48" s="66"/>
      <c r="O48" s="47"/>
      <c r="P48" s="71"/>
      <c r="R48" s="78"/>
      <c r="V48" s="85" t="s">
        <v>26</v>
      </c>
      <c r="W48" s="87">
        <f>SUM(W43:W46)</f>
        <v>0</v>
      </c>
      <c r="X48" s="66"/>
      <c r="Y48" s="17">
        <f>SUM(Y43:Y46)</f>
        <v>0</v>
      </c>
      <c r="Z48" s="66"/>
      <c r="AA48" s="47"/>
      <c r="AB48" s="71"/>
      <c r="AD48" s="78"/>
      <c r="AH48" s="85" t="s">
        <v>26</v>
      </c>
      <c r="AI48" s="87">
        <f>SUM(AI43:AI46)</f>
        <v>0</v>
      </c>
      <c r="AJ48" s="66"/>
      <c r="AK48" s="17">
        <f>SUM(AK43:AK46)</f>
        <v>0</v>
      </c>
      <c r="AL48" s="66"/>
      <c r="AM48" s="47"/>
      <c r="AN48" s="71"/>
      <c r="AO48"/>
      <c r="AP48" s="78"/>
      <c r="AT48" s="85" t="s">
        <v>26</v>
      </c>
      <c r="AU48" s="87">
        <f>SUM(AU43:AU46)</f>
        <v>0</v>
      </c>
      <c r="AV48" s="66"/>
      <c r="AW48" s="17">
        <f>SUM(AW43:AW46)</f>
        <v>0</v>
      </c>
      <c r="AX48" s="66"/>
      <c r="AY48" s="47"/>
      <c r="AZ48" s="71"/>
    </row>
    <row r="49" spans="3:52" s="2" customFormat="1" ht="12.75" x14ac:dyDescent="0.2">
      <c r="C49" s="65"/>
      <c r="D49" s="117"/>
      <c r="F49" s="78"/>
      <c r="G49" s="9" t="s">
        <v>21</v>
      </c>
      <c r="H49" s="9" t="s">
        <v>22</v>
      </c>
      <c r="I49" s="9" t="s">
        <v>23</v>
      </c>
      <c r="J49" s="4"/>
      <c r="K49" s="10"/>
      <c r="L49" s="10"/>
      <c r="M49" s="10"/>
      <c r="N49" s="10"/>
      <c r="O49" s="47"/>
      <c r="P49" s="71"/>
      <c r="R49" s="78"/>
      <c r="S49" s="92" t="s">
        <v>21</v>
      </c>
      <c r="T49" s="2" t="s">
        <v>22</v>
      </c>
      <c r="U49" s="2" t="s">
        <v>59</v>
      </c>
      <c r="V49" s="4"/>
      <c r="W49" s="10"/>
      <c r="X49" s="10"/>
      <c r="Y49" s="10"/>
      <c r="Z49" s="10"/>
      <c r="AA49" s="47"/>
      <c r="AB49" s="71"/>
      <c r="AD49" s="78"/>
      <c r="AE49" s="92" t="s">
        <v>21</v>
      </c>
      <c r="AF49" s="2" t="s">
        <v>22</v>
      </c>
      <c r="AG49" s="2" t="s">
        <v>59</v>
      </c>
      <c r="AH49" s="4"/>
      <c r="AI49" s="10"/>
      <c r="AJ49" s="10"/>
      <c r="AK49" s="10"/>
      <c r="AL49" s="10"/>
      <c r="AM49" s="47"/>
      <c r="AN49" s="71"/>
      <c r="AO49"/>
      <c r="AP49" s="78"/>
      <c r="AQ49" s="92" t="s">
        <v>21</v>
      </c>
      <c r="AR49" s="2" t="s">
        <v>22</v>
      </c>
      <c r="AS49" s="2" t="s">
        <v>59</v>
      </c>
      <c r="AT49" s="4"/>
      <c r="AU49" s="10"/>
      <c r="AV49" s="10"/>
      <c r="AW49" s="10"/>
      <c r="AX49" s="10"/>
      <c r="AY49" s="47"/>
      <c r="AZ49" s="71"/>
    </row>
    <row r="50" spans="3:52" s="2" customFormat="1" ht="12.75" x14ac:dyDescent="0.2">
      <c r="C50" s="65" t="str">
        <f>'Begroting Totale Project'!C48</f>
        <v>Activiteit 2.1, kosten</v>
      </c>
      <c r="D50" s="109">
        <f>K50+W50+AI50+AU50</f>
        <v>0</v>
      </c>
      <c r="F50" s="140" t="s">
        <v>190</v>
      </c>
      <c r="G50" s="1"/>
      <c r="H50" s="12"/>
      <c r="I50" s="13"/>
      <c r="J50" s="14"/>
      <c r="K50" s="93">
        <f>H50*I50</f>
        <v>0</v>
      </c>
      <c r="L50" s="7"/>
      <c r="M50" s="15"/>
      <c r="N50" s="7"/>
      <c r="O50" s="49"/>
      <c r="P50" s="71"/>
      <c r="R50" s="140" t="s">
        <v>190</v>
      </c>
      <c r="S50" s="1"/>
      <c r="T50" s="12"/>
      <c r="U50" s="13"/>
      <c r="V50" s="14"/>
      <c r="W50" s="93">
        <f>T50*U50</f>
        <v>0</v>
      </c>
      <c r="X50" s="7"/>
      <c r="Y50" s="15"/>
      <c r="Z50" s="7"/>
      <c r="AA50" s="49"/>
      <c r="AB50" s="71"/>
      <c r="AD50" s="140" t="s">
        <v>190</v>
      </c>
      <c r="AE50" s="1"/>
      <c r="AF50" s="12"/>
      <c r="AG50" s="13"/>
      <c r="AH50" s="14"/>
      <c r="AI50" s="93">
        <f>AF50*AG50</f>
        <v>0</v>
      </c>
      <c r="AJ50" s="7"/>
      <c r="AK50" s="15"/>
      <c r="AL50" s="7"/>
      <c r="AM50" s="49"/>
      <c r="AN50" s="71"/>
      <c r="AO50"/>
      <c r="AP50" s="140" t="s">
        <v>190</v>
      </c>
      <c r="AQ50" s="1"/>
      <c r="AR50" s="12"/>
      <c r="AS50" s="13"/>
      <c r="AT50" s="14"/>
      <c r="AU50" s="93">
        <f>AR50*AS50</f>
        <v>0</v>
      </c>
      <c r="AV50" s="7"/>
      <c r="AW50" s="15"/>
      <c r="AX50" s="7"/>
      <c r="AY50" s="49"/>
      <c r="AZ50" s="71"/>
    </row>
    <row r="51" spans="3:52" s="2" customFormat="1" ht="12.75" x14ac:dyDescent="0.2">
      <c r="C51" s="65" t="str">
        <f>'Begroting Totale Project'!C49</f>
        <v>Activiteit 2.2, kosten</v>
      </c>
      <c r="D51" s="109">
        <f t="shared" ref="D51:D53" si="5">K51+W51+AI51+AU51</f>
        <v>0</v>
      </c>
      <c r="F51" s="140" t="s">
        <v>191</v>
      </c>
      <c r="G51" s="1"/>
      <c r="H51" s="12"/>
      <c r="I51" s="13"/>
      <c r="J51" s="14"/>
      <c r="K51" s="93">
        <f>H51*I51</f>
        <v>0</v>
      </c>
      <c r="L51" s="7"/>
      <c r="M51" s="15"/>
      <c r="N51" s="7"/>
      <c r="O51" s="49"/>
      <c r="P51" s="71"/>
      <c r="R51" s="140" t="s">
        <v>191</v>
      </c>
      <c r="S51" s="1"/>
      <c r="T51" s="12"/>
      <c r="U51" s="13"/>
      <c r="V51" s="14"/>
      <c r="W51" s="93">
        <f>T51*U51</f>
        <v>0</v>
      </c>
      <c r="X51" s="7"/>
      <c r="Y51" s="15"/>
      <c r="Z51" s="7"/>
      <c r="AA51" s="49"/>
      <c r="AB51" s="71"/>
      <c r="AD51" s="140" t="s">
        <v>191</v>
      </c>
      <c r="AE51" s="1"/>
      <c r="AF51" s="12"/>
      <c r="AG51" s="13"/>
      <c r="AH51" s="14"/>
      <c r="AI51" s="93">
        <f>AF51*AG51</f>
        <v>0</v>
      </c>
      <c r="AJ51" s="7"/>
      <c r="AK51" s="15"/>
      <c r="AL51" s="7"/>
      <c r="AM51" s="49"/>
      <c r="AN51" s="71"/>
      <c r="AO51"/>
      <c r="AP51" s="140" t="s">
        <v>191</v>
      </c>
      <c r="AQ51" s="1"/>
      <c r="AR51" s="12"/>
      <c r="AS51" s="13"/>
      <c r="AT51" s="14"/>
      <c r="AU51" s="93">
        <f>AR51*AS51</f>
        <v>0</v>
      </c>
      <c r="AV51" s="7"/>
      <c r="AW51" s="15"/>
      <c r="AX51" s="7"/>
      <c r="AY51" s="49"/>
      <c r="AZ51" s="71"/>
    </row>
    <row r="52" spans="3:52" s="2" customFormat="1" ht="12.75" x14ac:dyDescent="0.2">
      <c r="C52" s="65" t="str">
        <f>'Begroting Totale Project'!C50</f>
        <v>Activiteit 2.3, kosten</v>
      </c>
      <c r="D52" s="109">
        <f t="shared" si="5"/>
        <v>0</v>
      </c>
      <c r="F52" s="140" t="s">
        <v>228</v>
      </c>
      <c r="G52" s="1"/>
      <c r="H52" s="12"/>
      <c r="I52" s="13"/>
      <c r="J52" s="14"/>
      <c r="K52" s="93">
        <f>H52*I52</f>
        <v>0</v>
      </c>
      <c r="L52" s="7"/>
      <c r="M52" s="15"/>
      <c r="N52" s="7"/>
      <c r="O52" s="49"/>
      <c r="P52" s="71"/>
      <c r="R52" s="140" t="s">
        <v>228</v>
      </c>
      <c r="S52" s="1"/>
      <c r="T52" s="12"/>
      <c r="U52" s="13"/>
      <c r="V52" s="14"/>
      <c r="W52" s="93">
        <f>T52*U52</f>
        <v>0</v>
      </c>
      <c r="X52" s="7"/>
      <c r="Y52" s="15"/>
      <c r="Z52" s="7"/>
      <c r="AA52" s="49"/>
      <c r="AB52" s="71"/>
      <c r="AD52" s="140" t="s">
        <v>228</v>
      </c>
      <c r="AE52" s="1"/>
      <c r="AF52" s="12"/>
      <c r="AG52" s="13"/>
      <c r="AH52" s="14"/>
      <c r="AI52" s="93">
        <f>AF52*AG52</f>
        <v>0</v>
      </c>
      <c r="AJ52" s="7"/>
      <c r="AK52" s="15"/>
      <c r="AL52" s="7"/>
      <c r="AM52" s="49"/>
      <c r="AN52" s="71"/>
      <c r="AO52"/>
      <c r="AP52" s="140" t="s">
        <v>228</v>
      </c>
      <c r="AQ52" s="1"/>
      <c r="AR52" s="12"/>
      <c r="AS52" s="13"/>
      <c r="AT52" s="14"/>
      <c r="AU52" s="93">
        <f>AR52*AS52</f>
        <v>0</v>
      </c>
      <c r="AV52" s="7"/>
      <c r="AW52" s="15"/>
      <c r="AX52" s="7"/>
      <c r="AY52" s="49"/>
      <c r="AZ52" s="71"/>
    </row>
    <row r="53" spans="3:52" s="2" customFormat="1" ht="12.75" x14ac:dyDescent="0.2">
      <c r="C53" s="65" t="str">
        <f>'Begroting Totale Project'!C51</f>
        <v>Activiteit 2.4, kosten</v>
      </c>
      <c r="D53" s="109">
        <f t="shared" si="5"/>
        <v>0</v>
      </c>
      <c r="F53" s="140" t="s">
        <v>229</v>
      </c>
      <c r="G53" s="1"/>
      <c r="H53" s="12"/>
      <c r="I53" s="13"/>
      <c r="J53" s="14"/>
      <c r="K53" s="93">
        <f>H53*I53</f>
        <v>0</v>
      </c>
      <c r="L53" s="7"/>
      <c r="M53" s="15"/>
      <c r="N53" s="7"/>
      <c r="O53" s="49"/>
      <c r="P53" s="71"/>
      <c r="R53" s="140" t="s">
        <v>229</v>
      </c>
      <c r="S53" s="1"/>
      <c r="T53" s="12"/>
      <c r="U53" s="13"/>
      <c r="V53" s="14"/>
      <c r="W53" s="93">
        <f>T53*U53</f>
        <v>0</v>
      </c>
      <c r="X53" s="7"/>
      <c r="Y53" s="15"/>
      <c r="Z53" s="7"/>
      <c r="AA53" s="49"/>
      <c r="AB53" s="71"/>
      <c r="AD53" s="140" t="s">
        <v>229</v>
      </c>
      <c r="AE53" s="1"/>
      <c r="AF53" s="12"/>
      <c r="AG53" s="13"/>
      <c r="AH53" s="14"/>
      <c r="AI53" s="93">
        <f>AF53*AG53</f>
        <v>0</v>
      </c>
      <c r="AJ53" s="7"/>
      <c r="AK53" s="15"/>
      <c r="AL53" s="7"/>
      <c r="AM53" s="49"/>
      <c r="AN53" s="71"/>
      <c r="AO53"/>
      <c r="AP53" s="140" t="s">
        <v>229</v>
      </c>
      <c r="AQ53" s="1"/>
      <c r="AR53" s="12"/>
      <c r="AS53" s="13"/>
      <c r="AT53" s="14"/>
      <c r="AU53" s="93">
        <f>AR53*AS53</f>
        <v>0</v>
      </c>
      <c r="AV53" s="7"/>
      <c r="AW53" s="15"/>
      <c r="AX53" s="7"/>
      <c r="AY53" s="49"/>
      <c r="AZ53" s="71"/>
    </row>
    <row r="54" spans="3:52" s="2" customFormat="1" ht="12.75" x14ac:dyDescent="0.2">
      <c r="C54" s="65"/>
      <c r="D54" s="113"/>
      <c r="F54" s="78"/>
      <c r="G54" s="6"/>
      <c r="H54" s="6"/>
      <c r="I54" s="6"/>
      <c r="J54" s="6"/>
      <c r="K54" s="6"/>
      <c r="L54" s="6"/>
      <c r="M54" s="6"/>
      <c r="N54" s="6"/>
      <c r="O54" s="50"/>
      <c r="P54" s="71"/>
      <c r="R54" s="78"/>
      <c r="S54" s="6"/>
      <c r="T54" s="6"/>
      <c r="U54" s="6"/>
      <c r="V54" s="6"/>
      <c r="W54" s="6"/>
      <c r="X54" s="6"/>
      <c r="Y54" s="6"/>
      <c r="Z54" s="6"/>
      <c r="AA54" s="50"/>
      <c r="AB54" s="71"/>
      <c r="AD54" s="78"/>
      <c r="AE54" s="6"/>
      <c r="AF54" s="6"/>
      <c r="AG54" s="6"/>
      <c r="AH54" s="6"/>
      <c r="AI54" s="6"/>
      <c r="AJ54" s="6"/>
      <c r="AK54" s="6"/>
      <c r="AL54" s="6"/>
      <c r="AM54" s="50"/>
      <c r="AN54" s="71"/>
      <c r="AO54"/>
      <c r="AP54" s="78"/>
      <c r="AQ54" s="6"/>
      <c r="AR54" s="6"/>
      <c r="AS54" s="6"/>
      <c r="AT54" s="6"/>
      <c r="AU54" s="6"/>
      <c r="AV54" s="6"/>
      <c r="AW54" s="6"/>
      <c r="AX54" s="6"/>
      <c r="AY54" s="50"/>
      <c r="AZ54" s="71"/>
    </row>
    <row r="55" spans="3:52" s="2" customFormat="1" ht="12.75" x14ac:dyDescent="0.2">
      <c r="C55" s="65"/>
      <c r="D55" s="111">
        <f>SUM(D50:D53)</f>
        <v>0</v>
      </c>
      <c r="F55" s="78"/>
      <c r="G55" s="6"/>
      <c r="H55" s="6"/>
      <c r="I55" s="6"/>
      <c r="J55" s="85" t="s">
        <v>26</v>
      </c>
      <c r="K55" s="87">
        <f>SUM(K50:K53)</f>
        <v>0</v>
      </c>
      <c r="L55" s="66"/>
      <c r="M55" s="17">
        <f>SUM(M50:M53)</f>
        <v>0</v>
      </c>
      <c r="N55" s="66"/>
      <c r="O55" s="50"/>
      <c r="P55" s="71"/>
      <c r="R55" s="78"/>
      <c r="S55" s="6"/>
      <c r="T55" s="6"/>
      <c r="U55" s="6"/>
      <c r="V55" s="85" t="s">
        <v>26</v>
      </c>
      <c r="W55" s="87">
        <f>SUM(W50:W53)</f>
        <v>0</v>
      </c>
      <c r="X55" s="66"/>
      <c r="Y55" s="17">
        <f>SUM(Y50:Y53)</f>
        <v>0</v>
      </c>
      <c r="Z55" s="66"/>
      <c r="AA55" s="50"/>
      <c r="AB55" s="71"/>
      <c r="AD55" s="78"/>
      <c r="AE55" s="6"/>
      <c r="AF55" s="6"/>
      <c r="AG55" s="6"/>
      <c r="AH55" s="85" t="s">
        <v>26</v>
      </c>
      <c r="AI55" s="87">
        <f>SUM(AI50:AI53)</f>
        <v>0</v>
      </c>
      <c r="AJ55" s="66"/>
      <c r="AK55" s="17">
        <f>SUM(AK50:AK53)</f>
        <v>0</v>
      </c>
      <c r="AL55" s="66"/>
      <c r="AM55" s="50"/>
      <c r="AN55" s="71"/>
      <c r="AO55"/>
      <c r="AP55" s="78"/>
      <c r="AQ55" s="6"/>
      <c r="AR55" s="6"/>
      <c r="AS55" s="6"/>
      <c r="AT55" s="85" t="s">
        <v>26</v>
      </c>
      <c r="AU55" s="87">
        <f>SUM(AU50:AU53)</f>
        <v>0</v>
      </c>
      <c r="AV55" s="66"/>
      <c r="AW55" s="17">
        <f>SUM(AW50:AW53)</f>
        <v>0</v>
      </c>
      <c r="AX55" s="66"/>
      <c r="AY55" s="50"/>
      <c r="AZ55" s="71"/>
    </row>
    <row r="56" spans="3:52" s="2" customFormat="1" ht="12.75" x14ac:dyDescent="0.2">
      <c r="C56" s="65"/>
      <c r="D56" s="114"/>
      <c r="F56" s="78"/>
      <c r="G56" s="11"/>
      <c r="H56" s="11"/>
      <c r="I56" s="11"/>
      <c r="J56" s="19"/>
      <c r="K56" s="68"/>
      <c r="L56" s="68"/>
      <c r="M56" s="68"/>
      <c r="N56" s="68"/>
      <c r="O56" s="50"/>
      <c r="P56" s="71"/>
      <c r="R56" s="78"/>
      <c r="S56" s="11"/>
      <c r="T56" s="11"/>
      <c r="U56" s="11"/>
      <c r="V56" s="19"/>
      <c r="W56" s="68"/>
      <c r="X56" s="68"/>
      <c r="Y56" s="68"/>
      <c r="Z56" s="68"/>
      <c r="AA56" s="50"/>
      <c r="AB56" s="71"/>
      <c r="AD56" s="78"/>
      <c r="AE56" s="11"/>
      <c r="AF56" s="11"/>
      <c r="AG56" s="11"/>
      <c r="AH56" s="19"/>
      <c r="AI56" s="68"/>
      <c r="AJ56" s="68"/>
      <c r="AK56" s="68"/>
      <c r="AL56" s="68"/>
      <c r="AM56" s="50"/>
      <c r="AN56" s="71"/>
      <c r="AO56"/>
      <c r="AP56" s="78"/>
      <c r="AQ56" s="11"/>
      <c r="AR56" s="11"/>
      <c r="AS56" s="11"/>
      <c r="AT56" s="19"/>
      <c r="AU56" s="68"/>
      <c r="AV56" s="68"/>
      <c r="AW56" s="68"/>
      <c r="AX56" s="68"/>
      <c r="AY56" s="50"/>
      <c r="AZ56" s="71"/>
    </row>
    <row r="57" spans="3:52" s="2" customFormat="1" ht="5.65" customHeight="1" x14ac:dyDescent="0.2">
      <c r="C57" s="65"/>
      <c r="D57" s="114"/>
      <c r="F57" s="78"/>
      <c r="G57" s="11"/>
      <c r="H57" s="11"/>
      <c r="I57" s="11"/>
      <c r="J57" s="19"/>
      <c r="K57" s="68"/>
      <c r="L57" s="68"/>
      <c r="M57" s="68"/>
      <c r="N57" s="68"/>
      <c r="O57" s="50"/>
      <c r="P57" s="71"/>
      <c r="R57" s="78"/>
      <c r="S57" s="11"/>
      <c r="T57" s="11"/>
      <c r="U57" s="11"/>
      <c r="V57" s="19"/>
      <c r="W57" s="68"/>
      <c r="X57" s="68"/>
      <c r="Y57" s="68"/>
      <c r="Z57" s="68"/>
      <c r="AA57" s="50"/>
      <c r="AB57" s="71"/>
      <c r="AD57" s="78"/>
      <c r="AE57" s="11"/>
      <c r="AF57" s="11"/>
      <c r="AG57" s="11"/>
      <c r="AH57" s="19"/>
      <c r="AI57" s="68"/>
      <c r="AJ57" s="68"/>
      <c r="AK57" s="68"/>
      <c r="AL57" s="68"/>
      <c r="AM57" s="50"/>
      <c r="AN57" s="71"/>
      <c r="AO57"/>
      <c r="AP57" s="78"/>
      <c r="AQ57" s="11"/>
      <c r="AR57" s="11"/>
      <c r="AS57" s="11"/>
      <c r="AT57" s="19"/>
      <c r="AU57" s="68"/>
      <c r="AV57" s="68"/>
      <c r="AW57" s="68"/>
      <c r="AX57" s="68"/>
      <c r="AY57" s="50"/>
      <c r="AZ57" s="71"/>
    </row>
    <row r="58" spans="3:52" s="2" customFormat="1" ht="13.5" thickBot="1" x14ac:dyDescent="0.25">
      <c r="C58" s="101" t="s">
        <v>273</v>
      </c>
      <c r="D58" s="115">
        <f>D41+D48+D55</f>
        <v>0</v>
      </c>
      <c r="F58" s="120"/>
      <c r="G58" s="23"/>
      <c r="H58" s="23"/>
      <c r="I58" s="23"/>
      <c r="J58" s="86" t="s">
        <v>287</v>
      </c>
      <c r="K58" s="88">
        <f>K41+K48+K55</f>
        <v>0</v>
      </c>
      <c r="L58" s="73"/>
      <c r="M58" s="72" t="e">
        <f>M41+M48+#REF!+#REF!+#REF!</f>
        <v>#REF!</v>
      </c>
      <c r="N58" s="73"/>
      <c r="O58" s="51"/>
      <c r="P58" s="74"/>
      <c r="R58" s="120"/>
      <c r="S58" s="23"/>
      <c r="T58" s="23"/>
      <c r="U58" s="23"/>
      <c r="V58" s="86" t="s">
        <v>302</v>
      </c>
      <c r="W58" s="88">
        <f>W41+W48+W55</f>
        <v>0</v>
      </c>
      <c r="X58" s="73"/>
      <c r="Y58" s="72" t="e">
        <f>Y41+Y48+#REF!+#REF!+#REF!</f>
        <v>#REF!</v>
      </c>
      <c r="Z58" s="73"/>
      <c r="AA58" s="51"/>
      <c r="AB58" s="74"/>
      <c r="AD58" s="120"/>
      <c r="AE58" s="23"/>
      <c r="AF58" s="23"/>
      <c r="AG58" s="23"/>
      <c r="AH58" s="86" t="s">
        <v>313</v>
      </c>
      <c r="AI58" s="88">
        <f>AI41+AI48+AI55</f>
        <v>0</v>
      </c>
      <c r="AJ58" s="73"/>
      <c r="AK58" s="72" t="e">
        <f>AK41+AK48+#REF!+#REF!+#REF!</f>
        <v>#REF!</v>
      </c>
      <c r="AL58" s="73"/>
      <c r="AM58" s="51"/>
      <c r="AN58" s="74"/>
      <c r="AO58"/>
      <c r="AP58" s="120"/>
      <c r="AQ58" s="23"/>
      <c r="AR58" s="23"/>
      <c r="AS58" s="23"/>
      <c r="AT58" s="86" t="s">
        <v>357</v>
      </c>
      <c r="AU58" s="88">
        <f>AU41+AU48+AU55</f>
        <v>0</v>
      </c>
      <c r="AV58" s="73"/>
      <c r="AW58" s="72" t="e">
        <f>AW41+AW48+#REF!+#REF!+#REF!</f>
        <v>#REF!</v>
      </c>
      <c r="AX58" s="73"/>
      <c r="AY58" s="51"/>
      <c r="AZ58" s="74"/>
    </row>
    <row r="59" spans="3:52" s="2" customFormat="1" ht="13.5" thickBot="1" x14ac:dyDescent="0.25">
      <c r="C59" s="6"/>
      <c r="D59" s="5"/>
      <c r="F59" s="6"/>
      <c r="J59" s="4"/>
      <c r="K59" s="5"/>
      <c r="L59" s="5"/>
      <c r="M59" s="5"/>
      <c r="N59" s="5"/>
      <c r="O59" s="47"/>
      <c r="R59" s="6"/>
      <c r="V59" s="4"/>
      <c r="W59" s="5"/>
      <c r="X59" s="5"/>
      <c r="Y59" s="5"/>
      <c r="Z59" s="5"/>
      <c r="AA59" s="47"/>
      <c r="AD59" s="6"/>
      <c r="AH59" s="4"/>
      <c r="AI59" s="5"/>
      <c r="AJ59" s="5"/>
      <c r="AK59" s="5"/>
      <c r="AL59" s="5"/>
      <c r="AM59" s="47"/>
      <c r="AO59"/>
      <c r="AP59" s="6"/>
      <c r="AT59" s="4"/>
      <c r="AU59" s="5"/>
      <c r="AV59" s="5"/>
      <c r="AW59" s="5"/>
      <c r="AX59" s="5"/>
      <c r="AY59" s="47"/>
    </row>
    <row r="60" spans="3:52" s="2" customFormat="1" ht="15" x14ac:dyDescent="0.25">
      <c r="C60" s="130" t="str">
        <f>'Begroting Totale Project'!C58</f>
        <v>Deelproject 3</v>
      </c>
      <c r="D60" s="116"/>
      <c r="F60" s="76" t="s">
        <v>70</v>
      </c>
      <c r="G60" s="79"/>
      <c r="H60" s="79"/>
      <c r="I60" s="79"/>
      <c r="J60" s="69"/>
      <c r="K60" s="79"/>
      <c r="L60" s="80"/>
      <c r="M60" s="79"/>
      <c r="N60" s="80"/>
      <c r="O60" s="81"/>
      <c r="P60" s="70"/>
      <c r="R60" s="76" t="s">
        <v>70</v>
      </c>
      <c r="S60" s="79"/>
      <c r="T60" s="79"/>
      <c r="U60" s="79"/>
      <c r="V60" s="69"/>
      <c r="W60" s="79"/>
      <c r="X60" s="80"/>
      <c r="Y60" s="79"/>
      <c r="Z60" s="80"/>
      <c r="AA60" s="81"/>
      <c r="AB60" s="70"/>
      <c r="AD60" s="76" t="s">
        <v>70</v>
      </c>
      <c r="AE60" s="79"/>
      <c r="AF60" s="79"/>
      <c r="AG60" s="79"/>
      <c r="AH60" s="69"/>
      <c r="AI60" s="79"/>
      <c r="AJ60" s="80"/>
      <c r="AK60" s="79"/>
      <c r="AL60" s="80"/>
      <c r="AM60" s="81"/>
      <c r="AN60" s="70"/>
      <c r="AO60"/>
      <c r="AP60" s="76" t="s">
        <v>70</v>
      </c>
      <c r="AQ60" s="79"/>
      <c r="AR60" s="79"/>
      <c r="AS60" s="79"/>
      <c r="AT60" s="69"/>
      <c r="AU60" s="79"/>
      <c r="AV60" s="80"/>
      <c r="AW60" s="79"/>
      <c r="AX60" s="80"/>
      <c r="AY60" s="81"/>
      <c r="AZ60" s="70"/>
    </row>
    <row r="61" spans="3:52" s="2" customFormat="1" ht="12.75" x14ac:dyDescent="0.2">
      <c r="C61" s="64"/>
      <c r="D61" s="108" t="s">
        <v>20</v>
      </c>
      <c r="F61" s="77"/>
      <c r="G61" s="9" t="s">
        <v>21</v>
      </c>
      <c r="H61" s="9" t="s">
        <v>22</v>
      </c>
      <c r="I61" s="9" t="s">
        <v>23</v>
      </c>
      <c r="J61" s="4"/>
      <c r="K61" t="s">
        <v>20</v>
      </c>
      <c r="L61" s="10"/>
      <c r="M61" t="s">
        <v>24</v>
      </c>
      <c r="N61" s="10"/>
      <c r="O61" s="48" t="s">
        <v>25</v>
      </c>
      <c r="P61" s="71"/>
      <c r="R61" s="77"/>
      <c r="S61" s="9" t="s">
        <v>21</v>
      </c>
      <c r="T61" s="9" t="s">
        <v>22</v>
      </c>
      <c r="U61" s="9" t="s">
        <v>23</v>
      </c>
      <c r="V61" s="4"/>
      <c r="W61" t="s">
        <v>20</v>
      </c>
      <c r="X61" s="10"/>
      <c r="Y61" t="s">
        <v>24</v>
      </c>
      <c r="Z61" s="10"/>
      <c r="AA61" s="48" t="s">
        <v>25</v>
      </c>
      <c r="AB61" s="71"/>
      <c r="AD61" s="77"/>
      <c r="AE61" s="9" t="s">
        <v>21</v>
      </c>
      <c r="AF61" s="9" t="s">
        <v>22</v>
      </c>
      <c r="AG61" s="9" t="s">
        <v>23</v>
      </c>
      <c r="AH61" s="4"/>
      <c r="AI61" t="s">
        <v>20</v>
      </c>
      <c r="AJ61" s="10"/>
      <c r="AK61" t="s">
        <v>24</v>
      </c>
      <c r="AL61" s="10"/>
      <c r="AM61" s="48" t="s">
        <v>25</v>
      </c>
      <c r="AN61" s="71"/>
      <c r="AO61"/>
      <c r="AP61" s="77"/>
      <c r="AQ61" s="9" t="s">
        <v>21</v>
      </c>
      <c r="AR61" s="9" t="s">
        <v>22</v>
      </c>
      <c r="AS61" s="9" t="s">
        <v>23</v>
      </c>
      <c r="AT61" s="4"/>
      <c r="AU61" t="s">
        <v>20</v>
      </c>
      <c r="AV61" s="10"/>
      <c r="AW61" t="s">
        <v>24</v>
      </c>
      <c r="AX61" s="10"/>
      <c r="AY61" s="48" t="s">
        <v>25</v>
      </c>
      <c r="AZ61" s="71"/>
    </row>
    <row r="62" spans="3:52" s="2" customFormat="1" ht="12.75" x14ac:dyDescent="0.2">
      <c r="C62" s="65" t="str">
        <f>'Begroting Totale Project'!C60</f>
        <v>Activiteit 3.1, inzet eigen uren</v>
      </c>
      <c r="D62" s="109">
        <f>K62+W62+AI62+AU62</f>
        <v>0</v>
      </c>
      <c r="F62" s="78" t="s">
        <v>71</v>
      </c>
      <c r="G62" s="1"/>
      <c r="H62" s="12"/>
      <c r="I62" s="13"/>
      <c r="J62" s="14"/>
      <c r="K62" s="93">
        <f>H62*I62</f>
        <v>0</v>
      </c>
      <c r="L62" s="7"/>
      <c r="M62" s="15"/>
      <c r="N62" s="7"/>
      <c r="O62" s="49"/>
      <c r="P62" s="71"/>
      <c r="R62" s="78" t="s">
        <v>71</v>
      </c>
      <c r="S62" s="1"/>
      <c r="T62" s="12"/>
      <c r="U62" s="13"/>
      <c r="V62" s="14"/>
      <c r="W62" s="93">
        <f>T62*U62</f>
        <v>0</v>
      </c>
      <c r="X62" s="7"/>
      <c r="Y62" s="15"/>
      <c r="Z62" s="7"/>
      <c r="AA62" s="49"/>
      <c r="AB62" s="71"/>
      <c r="AD62" s="78" t="s">
        <v>71</v>
      </c>
      <c r="AE62" s="1"/>
      <c r="AF62" s="12"/>
      <c r="AG62" s="13"/>
      <c r="AH62" s="14"/>
      <c r="AI62" s="93">
        <f>AF62*AG62</f>
        <v>0</v>
      </c>
      <c r="AJ62" s="7"/>
      <c r="AK62" s="15"/>
      <c r="AL62" s="7"/>
      <c r="AM62" s="49"/>
      <c r="AN62" s="71"/>
      <c r="AO62"/>
      <c r="AP62" s="78" t="s">
        <v>71</v>
      </c>
      <c r="AQ62" s="1"/>
      <c r="AR62" s="12"/>
      <c r="AS62" s="13"/>
      <c r="AT62" s="14"/>
      <c r="AU62" s="93">
        <f>AR62*AS62</f>
        <v>0</v>
      </c>
      <c r="AV62" s="7"/>
      <c r="AW62" s="15"/>
      <c r="AX62" s="7"/>
      <c r="AY62" s="49"/>
      <c r="AZ62" s="71"/>
    </row>
    <row r="63" spans="3:52" s="2" customFormat="1" ht="12.75" x14ac:dyDescent="0.2">
      <c r="C63" s="65" t="str">
        <f>'Begroting Totale Project'!C61</f>
        <v>Activiteit 3.2, inzet eigen uren</v>
      </c>
      <c r="D63" s="109">
        <f t="shared" ref="D63:D65" si="6">K63+W63+AI63+AU63</f>
        <v>0</v>
      </c>
      <c r="F63" s="78" t="s">
        <v>72</v>
      </c>
      <c r="G63" s="1"/>
      <c r="H63" s="12"/>
      <c r="I63" s="13"/>
      <c r="J63" s="14"/>
      <c r="K63" s="93">
        <f>H63*I63</f>
        <v>0</v>
      </c>
      <c r="L63" s="7"/>
      <c r="M63" s="15"/>
      <c r="N63" s="7"/>
      <c r="O63" s="49"/>
      <c r="P63" s="71"/>
      <c r="R63" s="78" t="s">
        <v>72</v>
      </c>
      <c r="S63" s="1"/>
      <c r="T63" s="12"/>
      <c r="U63" s="13"/>
      <c r="V63" s="14"/>
      <c r="W63" s="93">
        <f>T63*U63</f>
        <v>0</v>
      </c>
      <c r="X63" s="7"/>
      <c r="Y63" s="15"/>
      <c r="Z63" s="7"/>
      <c r="AA63" s="49"/>
      <c r="AB63" s="71"/>
      <c r="AD63" s="78" t="s">
        <v>72</v>
      </c>
      <c r="AE63" s="1"/>
      <c r="AF63" s="12"/>
      <c r="AG63" s="13"/>
      <c r="AH63" s="14"/>
      <c r="AI63" s="93">
        <f>AF63*AG63</f>
        <v>0</v>
      </c>
      <c r="AJ63" s="7"/>
      <c r="AK63" s="15"/>
      <c r="AL63" s="7"/>
      <c r="AM63" s="49"/>
      <c r="AN63" s="71"/>
      <c r="AO63"/>
      <c r="AP63" s="78" t="s">
        <v>72</v>
      </c>
      <c r="AQ63" s="1"/>
      <c r="AR63" s="12"/>
      <c r="AS63" s="13"/>
      <c r="AT63" s="14"/>
      <c r="AU63" s="93">
        <f>AR63*AS63</f>
        <v>0</v>
      </c>
      <c r="AV63" s="7"/>
      <c r="AW63" s="15"/>
      <c r="AX63" s="7"/>
      <c r="AY63" s="49"/>
      <c r="AZ63" s="71"/>
    </row>
    <row r="64" spans="3:52" s="2" customFormat="1" ht="12.75" x14ac:dyDescent="0.2">
      <c r="C64" s="65" t="str">
        <f>'Begroting Totale Project'!C62</f>
        <v>Activiteit 3.3, inzet eigen uren</v>
      </c>
      <c r="D64" s="109">
        <f t="shared" si="6"/>
        <v>0</v>
      </c>
      <c r="F64" s="78" t="s">
        <v>73</v>
      </c>
      <c r="G64" s="1"/>
      <c r="H64" s="12"/>
      <c r="I64" s="13"/>
      <c r="J64" s="14"/>
      <c r="K64" s="93">
        <f>H64*I64</f>
        <v>0</v>
      </c>
      <c r="L64" s="7"/>
      <c r="M64" s="15"/>
      <c r="N64" s="7"/>
      <c r="O64" s="49"/>
      <c r="P64" s="71"/>
      <c r="R64" s="78" t="s">
        <v>73</v>
      </c>
      <c r="S64" s="1"/>
      <c r="T64" s="12"/>
      <c r="U64" s="13"/>
      <c r="V64" s="14"/>
      <c r="W64" s="93">
        <f>T64*U64</f>
        <v>0</v>
      </c>
      <c r="X64" s="7"/>
      <c r="Y64" s="15"/>
      <c r="Z64" s="7"/>
      <c r="AA64" s="49"/>
      <c r="AB64" s="71"/>
      <c r="AD64" s="78" t="s">
        <v>73</v>
      </c>
      <c r="AE64" s="1"/>
      <c r="AF64" s="12"/>
      <c r="AG64" s="13"/>
      <c r="AH64" s="14"/>
      <c r="AI64" s="93">
        <f>AF64*AG64</f>
        <v>0</v>
      </c>
      <c r="AJ64" s="7"/>
      <c r="AK64" s="15"/>
      <c r="AL64" s="7"/>
      <c r="AM64" s="49"/>
      <c r="AN64" s="71"/>
      <c r="AO64"/>
      <c r="AP64" s="78" t="s">
        <v>73</v>
      </c>
      <c r="AQ64" s="1"/>
      <c r="AR64" s="12"/>
      <c r="AS64" s="13"/>
      <c r="AT64" s="14"/>
      <c r="AU64" s="93">
        <f>AR64*AS64</f>
        <v>0</v>
      </c>
      <c r="AV64" s="7"/>
      <c r="AW64" s="15"/>
      <c r="AX64" s="7"/>
      <c r="AY64" s="49"/>
      <c r="AZ64" s="71"/>
    </row>
    <row r="65" spans="3:52" s="2" customFormat="1" ht="12.75" x14ac:dyDescent="0.2">
      <c r="C65" s="65" t="str">
        <f>'Begroting Totale Project'!C63</f>
        <v>Activiteit 3.4, inzet eigen uren</v>
      </c>
      <c r="D65" s="109">
        <f t="shared" si="6"/>
        <v>0</v>
      </c>
      <c r="F65" s="78" t="s">
        <v>74</v>
      </c>
      <c r="G65" s="1"/>
      <c r="H65" s="12"/>
      <c r="I65" s="13"/>
      <c r="J65" s="14"/>
      <c r="K65" s="93">
        <f>H65*I65</f>
        <v>0</v>
      </c>
      <c r="L65" s="7"/>
      <c r="M65" s="15"/>
      <c r="N65" s="7"/>
      <c r="O65" s="49"/>
      <c r="P65" s="71"/>
      <c r="R65" s="78" t="s">
        <v>74</v>
      </c>
      <c r="S65" s="1"/>
      <c r="T65" s="12"/>
      <c r="U65" s="13"/>
      <c r="V65" s="14"/>
      <c r="W65" s="93">
        <f>T65*U65</f>
        <v>0</v>
      </c>
      <c r="X65" s="7"/>
      <c r="Y65" s="15"/>
      <c r="Z65" s="7"/>
      <c r="AA65" s="49"/>
      <c r="AB65" s="71"/>
      <c r="AD65" s="78" t="s">
        <v>74</v>
      </c>
      <c r="AE65" s="1"/>
      <c r="AF65" s="12"/>
      <c r="AG65" s="13"/>
      <c r="AH65" s="14"/>
      <c r="AI65" s="93">
        <f>AF65*AG65</f>
        <v>0</v>
      </c>
      <c r="AJ65" s="7"/>
      <c r="AK65" s="15"/>
      <c r="AL65" s="7"/>
      <c r="AM65" s="49"/>
      <c r="AN65" s="71"/>
      <c r="AO65"/>
      <c r="AP65" s="78" t="s">
        <v>74</v>
      </c>
      <c r="AQ65" s="1"/>
      <c r="AR65" s="12"/>
      <c r="AS65" s="13"/>
      <c r="AT65" s="14"/>
      <c r="AU65" s="93">
        <f>AR65*AS65</f>
        <v>0</v>
      </c>
      <c r="AV65" s="7"/>
      <c r="AW65" s="15"/>
      <c r="AX65" s="7"/>
      <c r="AY65" s="49"/>
      <c r="AZ65" s="71"/>
    </row>
    <row r="66" spans="3:52" s="2" customFormat="1" ht="4.5" customHeight="1" x14ac:dyDescent="0.2">
      <c r="C66" s="65"/>
      <c r="D66" s="110"/>
      <c r="F66" s="78"/>
      <c r="G66" s="6"/>
      <c r="H66" s="6"/>
      <c r="I66" s="6"/>
      <c r="J66" s="6"/>
      <c r="K66" s="84"/>
      <c r="L66" s="6"/>
      <c r="M66" s="6"/>
      <c r="N66" s="6"/>
      <c r="O66" s="50"/>
      <c r="P66" s="71"/>
      <c r="R66" s="78"/>
      <c r="S66" s="6"/>
      <c r="T66" s="6"/>
      <c r="U66" s="6"/>
      <c r="V66" s="6"/>
      <c r="W66" s="84"/>
      <c r="X66" s="6"/>
      <c r="Y66" s="6"/>
      <c r="Z66" s="6"/>
      <c r="AA66" s="50"/>
      <c r="AB66" s="71"/>
      <c r="AD66" s="78"/>
      <c r="AE66" s="6"/>
      <c r="AF66" s="6"/>
      <c r="AG66" s="6"/>
      <c r="AH66" s="6"/>
      <c r="AI66" s="84"/>
      <c r="AJ66" s="6"/>
      <c r="AK66" s="6"/>
      <c r="AL66" s="6"/>
      <c r="AM66" s="50"/>
      <c r="AN66" s="71"/>
      <c r="AO66"/>
      <c r="AP66" s="78"/>
      <c r="AQ66" s="6"/>
      <c r="AR66" s="6"/>
      <c r="AS66" s="6"/>
      <c r="AT66" s="6"/>
      <c r="AU66" s="84"/>
      <c r="AV66" s="6"/>
      <c r="AW66" s="6"/>
      <c r="AX66" s="6"/>
      <c r="AY66" s="50"/>
      <c r="AZ66" s="71"/>
    </row>
    <row r="67" spans="3:52" s="2" customFormat="1" ht="12.75" x14ac:dyDescent="0.2">
      <c r="C67" s="65"/>
      <c r="D67" s="111">
        <f>SUM(D62:D65)</f>
        <v>0</v>
      </c>
      <c r="F67" s="78"/>
      <c r="G67" s="6"/>
      <c r="H67" s="6"/>
      <c r="I67" s="6"/>
      <c r="J67" s="85" t="s">
        <v>26</v>
      </c>
      <c r="K67" s="87">
        <f>SUM(K62:K65)</f>
        <v>0</v>
      </c>
      <c r="L67" s="66"/>
      <c r="M67" s="17" t="e">
        <f>SUM(#REF!)</f>
        <v>#REF!</v>
      </c>
      <c r="N67" s="66"/>
      <c r="O67" s="50"/>
      <c r="P67" s="71"/>
      <c r="R67" s="78"/>
      <c r="S67" s="6"/>
      <c r="T67" s="6"/>
      <c r="U67" s="6"/>
      <c r="V67" s="85" t="s">
        <v>26</v>
      </c>
      <c r="W67" s="87">
        <f>SUM(W62:W65)</f>
        <v>0</v>
      </c>
      <c r="X67" s="66"/>
      <c r="Y67" s="17" t="e">
        <f>SUM(#REF!)</f>
        <v>#REF!</v>
      </c>
      <c r="Z67" s="66"/>
      <c r="AA67" s="50"/>
      <c r="AB67" s="71"/>
      <c r="AD67" s="78"/>
      <c r="AE67" s="6"/>
      <c r="AF67" s="6"/>
      <c r="AG67" s="6"/>
      <c r="AH67" s="85" t="s">
        <v>26</v>
      </c>
      <c r="AI67" s="87">
        <f>SUM(AI62:AI65)</f>
        <v>0</v>
      </c>
      <c r="AJ67" s="66"/>
      <c r="AK67" s="17" t="e">
        <f>SUM(#REF!)</f>
        <v>#REF!</v>
      </c>
      <c r="AL67" s="66"/>
      <c r="AM67" s="50"/>
      <c r="AN67" s="71"/>
      <c r="AO67"/>
      <c r="AP67" s="78"/>
      <c r="AQ67" s="6"/>
      <c r="AR67" s="6"/>
      <c r="AS67" s="6"/>
      <c r="AT67" s="85" t="s">
        <v>26</v>
      </c>
      <c r="AU67" s="87">
        <f>SUM(AU62:AU65)</f>
        <v>0</v>
      </c>
      <c r="AV67" s="66"/>
      <c r="AW67" s="17" t="e">
        <f>SUM(#REF!)</f>
        <v>#REF!</v>
      </c>
      <c r="AX67" s="66"/>
      <c r="AY67" s="50"/>
      <c r="AZ67" s="71"/>
    </row>
    <row r="68" spans="3:52" s="2" customFormat="1" ht="12.75" x14ac:dyDescent="0.2">
      <c r="C68" s="65"/>
      <c r="D68" s="112"/>
      <c r="F68" s="78"/>
      <c r="G68" s="9" t="s">
        <v>21</v>
      </c>
      <c r="H68" s="9" t="s">
        <v>22</v>
      </c>
      <c r="I68" s="9" t="s">
        <v>23</v>
      </c>
      <c r="J68" s="16"/>
      <c r="K68" s="67"/>
      <c r="L68" s="67"/>
      <c r="M68" s="67"/>
      <c r="N68" s="67"/>
      <c r="O68" s="50"/>
      <c r="P68" s="71"/>
      <c r="R68" s="78"/>
      <c r="S68" s="9" t="s">
        <v>21</v>
      </c>
      <c r="T68" s="9" t="s">
        <v>22</v>
      </c>
      <c r="U68" s="9" t="s">
        <v>23</v>
      </c>
      <c r="V68" s="16"/>
      <c r="W68" s="67"/>
      <c r="X68" s="67"/>
      <c r="Y68" s="67"/>
      <c r="Z68" s="67"/>
      <c r="AA68" s="50"/>
      <c r="AB68" s="71"/>
      <c r="AD68" s="78"/>
      <c r="AE68" s="9" t="s">
        <v>21</v>
      </c>
      <c r="AF68" s="9" t="s">
        <v>22</v>
      </c>
      <c r="AG68" s="9" t="s">
        <v>23</v>
      </c>
      <c r="AH68" s="16"/>
      <c r="AI68" s="67"/>
      <c r="AJ68" s="67"/>
      <c r="AK68" s="67"/>
      <c r="AL68" s="67"/>
      <c r="AM68" s="50"/>
      <c r="AN68" s="71"/>
      <c r="AO68"/>
      <c r="AP68" s="78"/>
      <c r="AQ68" s="9" t="s">
        <v>21</v>
      </c>
      <c r="AR68" s="9" t="s">
        <v>22</v>
      </c>
      <c r="AS68" s="9" t="s">
        <v>23</v>
      </c>
      <c r="AT68" s="16"/>
      <c r="AU68" s="67"/>
      <c r="AV68" s="67"/>
      <c r="AW68" s="67"/>
      <c r="AX68" s="67"/>
      <c r="AY68" s="50"/>
      <c r="AZ68" s="71"/>
    </row>
    <row r="69" spans="3:52" s="2" customFormat="1" ht="12.75" x14ac:dyDescent="0.2">
      <c r="C69" s="65" t="str">
        <f>'Begroting Totale Project'!C67</f>
        <v>Activiteit 3.1, inhuur</v>
      </c>
      <c r="D69" s="109">
        <f>K69+W69+AI69+AU69</f>
        <v>0</v>
      </c>
      <c r="F69" s="78" t="s">
        <v>148</v>
      </c>
      <c r="G69" s="1"/>
      <c r="H69" s="12"/>
      <c r="I69" s="13"/>
      <c r="J69" s="14"/>
      <c r="K69" s="93">
        <f>H69*I69</f>
        <v>0</v>
      </c>
      <c r="L69" s="7"/>
      <c r="M69" s="15"/>
      <c r="N69" s="7"/>
      <c r="O69" s="49"/>
      <c r="P69" s="71"/>
      <c r="R69" s="78" t="s">
        <v>148</v>
      </c>
      <c r="S69" s="1"/>
      <c r="T69" s="12"/>
      <c r="U69" s="13"/>
      <c r="V69" s="14"/>
      <c r="W69" s="93">
        <f>T69*U69</f>
        <v>0</v>
      </c>
      <c r="X69" s="7"/>
      <c r="Y69" s="15"/>
      <c r="Z69" s="7"/>
      <c r="AA69" s="49"/>
      <c r="AB69" s="71"/>
      <c r="AD69" s="78" t="s">
        <v>148</v>
      </c>
      <c r="AE69" s="1"/>
      <c r="AF69" s="12"/>
      <c r="AG69" s="13"/>
      <c r="AH69" s="14"/>
      <c r="AI69" s="93">
        <f>AF69*AG69</f>
        <v>0</v>
      </c>
      <c r="AJ69" s="7"/>
      <c r="AK69" s="15"/>
      <c r="AL69" s="7"/>
      <c r="AM69" s="49"/>
      <c r="AN69" s="71"/>
      <c r="AO69"/>
      <c r="AP69" s="78" t="s">
        <v>148</v>
      </c>
      <c r="AQ69" s="1"/>
      <c r="AR69" s="12"/>
      <c r="AS69" s="13"/>
      <c r="AT69" s="14"/>
      <c r="AU69" s="93">
        <f>AR69*AS69</f>
        <v>0</v>
      </c>
      <c r="AV69" s="7"/>
      <c r="AW69" s="15"/>
      <c r="AX69" s="7"/>
      <c r="AY69" s="49"/>
      <c r="AZ69" s="71"/>
    </row>
    <row r="70" spans="3:52" s="2" customFormat="1" ht="12.75" x14ac:dyDescent="0.2">
      <c r="C70" s="65" t="str">
        <f>'Begroting Totale Project'!C68</f>
        <v>Activiteit 3.2, inhuur</v>
      </c>
      <c r="D70" s="109">
        <f t="shared" ref="D70:D72" si="7">K70+W70+AI70+AU70</f>
        <v>0</v>
      </c>
      <c r="F70" s="78" t="s">
        <v>149</v>
      </c>
      <c r="G70" s="1"/>
      <c r="H70" s="12"/>
      <c r="I70" s="13"/>
      <c r="J70" s="14"/>
      <c r="K70" s="93">
        <f>H70*I70</f>
        <v>0</v>
      </c>
      <c r="L70" s="7"/>
      <c r="M70" s="15"/>
      <c r="N70" s="7"/>
      <c r="O70" s="49"/>
      <c r="P70" s="71"/>
      <c r="R70" s="78" t="s">
        <v>149</v>
      </c>
      <c r="S70" s="1"/>
      <c r="T70" s="12"/>
      <c r="U70" s="13"/>
      <c r="V70" s="14"/>
      <c r="W70" s="93">
        <f>T70*U70</f>
        <v>0</v>
      </c>
      <c r="X70" s="7"/>
      <c r="Y70" s="15"/>
      <c r="Z70" s="7"/>
      <c r="AA70" s="49"/>
      <c r="AB70" s="71"/>
      <c r="AD70" s="78" t="s">
        <v>149</v>
      </c>
      <c r="AE70" s="1"/>
      <c r="AF70" s="12"/>
      <c r="AG70" s="13"/>
      <c r="AH70" s="14"/>
      <c r="AI70" s="93">
        <f>AF70*AG70</f>
        <v>0</v>
      </c>
      <c r="AJ70" s="7"/>
      <c r="AK70" s="15"/>
      <c r="AL70" s="7"/>
      <c r="AM70" s="49"/>
      <c r="AN70" s="71"/>
      <c r="AO70"/>
      <c r="AP70" s="78" t="s">
        <v>149</v>
      </c>
      <c r="AQ70" s="1"/>
      <c r="AR70" s="12"/>
      <c r="AS70" s="13"/>
      <c r="AT70" s="14"/>
      <c r="AU70" s="93">
        <f>AR70*AS70</f>
        <v>0</v>
      </c>
      <c r="AV70" s="7"/>
      <c r="AW70" s="15"/>
      <c r="AX70" s="7"/>
      <c r="AY70" s="49"/>
      <c r="AZ70" s="71"/>
    </row>
    <row r="71" spans="3:52" s="2" customFormat="1" ht="12.75" x14ac:dyDescent="0.2">
      <c r="C71" s="65" t="str">
        <f>'Begroting Totale Project'!C69</f>
        <v>Activiteit 3.3, inhuur</v>
      </c>
      <c r="D71" s="109">
        <f t="shared" si="7"/>
        <v>0</v>
      </c>
      <c r="F71" s="78" t="s">
        <v>151</v>
      </c>
      <c r="G71" s="1"/>
      <c r="H71" s="12"/>
      <c r="I71" s="13"/>
      <c r="J71" s="4"/>
      <c r="K71" s="93">
        <f>H71*I71</f>
        <v>0</v>
      </c>
      <c r="L71" s="7"/>
      <c r="M71" s="15"/>
      <c r="N71" s="7"/>
      <c r="O71" s="49"/>
      <c r="P71" s="71"/>
      <c r="R71" s="78" t="s">
        <v>151</v>
      </c>
      <c r="S71" s="1"/>
      <c r="T71" s="12"/>
      <c r="U71" s="13"/>
      <c r="V71" s="4"/>
      <c r="W71" s="93">
        <f>T71*U71</f>
        <v>0</v>
      </c>
      <c r="X71" s="7"/>
      <c r="Y71" s="15"/>
      <c r="Z71" s="7"/>
      <c r="AA71" s="49"/>
      <c r="AB71" s="71"/>
      <c r="AD71" s="78" t="s">
        <v>151</v>
      </c>
      <c r="AE71" s="1"/>
      <c r="AF71" s="12"/>
      <c r="AG71" s="13"/>
      <c r="AH71" s="4"/>
      <c r="AI71" s="93">
        <f>AF71*AG71</f>
        <v>0</v>
      </c>
      <c r="AJ71" s="7"/>
      <c r="AK71" s="15"/>
      <c r="AL71" s="7"/>
      <c r="AM71" s="49"/>
      <c r="AN71" s="71"/>
      <c r="AO71"/>
      <c r="AP71" s="78" t="s">
        <v>151</v>
      </c>
      <c r="AQ71" s="1"/>
      <c r="AR71" s="12"/>
      <c r="AS71" s="13"/>
      <c r="AT71" s="4"/>
      <c r="AU71" s="93">
        <f>AR71*AS71</f>
        <v>0</v>
      </c>
      <c r="AV71" s="7"/>
      <c r="AW71" s="15"/>
      <c r="AX71" s="7"/>
      <c r="AY71" s="49"/>
      <c r="AZ71" s="71"/>
    </row>
    <row r="72" spans="3:52" s="2" customFormat="1" ht="12.75" x14ac:dyDescent="0.2">
      <c r="C72" s="65" t="str">
        <f>'Begroting Totale Project'!C70</f>
        <v>Activiteit 3.4, inhuur</v>
      </c>
      <c r="D72" s="109">
        <f t="shared" si="7"/>
        <v>0</v>
      </c>
      <c r="F72" s="78" t="s">
        <v>150</v>
      </c>
      <c r="G72" s="1"/>
      <c r="H72" s="12"/>
      <c r="I72" s="13"/>
      <c r="J72" s="4"/>
      <c r="K72" s="93">
        <f>H72*I72</f>
        <v>0</v>
      </c>
      <c r="L72" s="7"/>
      <c r="M72" s="15"/>
      <c r="N72" s="7"/>
      <c r="O72" s="49"/>
      <c r="P72" s="71"/>
      <c r="R72" s="78" t="s">
        <v>150</v>
      </c>
      <c r="S72" s="1"/>
      <c r="T72" s="12"/>
      <c r="U72" s="13"/>
      <c r="V72" s="4"/>
      <c r="W72" s="93">
        <f>T72*U72</f>
        <v>0</v>
      </c>
      <c r="X72" s="7"/>
      <c r="Y72" s="15"/>
      <c r="Z72" s="7"/>
      <c r="AA72" s="49"/>
      <c r="AB72" s="71"/>
      <c r="AD72" s="78" t="s">
        <v>150</v>
      </c>
      <c r="AE72" s="1"/>
      <c r="AF72" s="12"/>
      <c r="AG72" s="13"/>
      <c r="AH72" s="4"/>
      <c r="AI72" s="93">
        <f>AF72*AG72</f>
        <v>0</v>
      </c>
      <c r="AJ72" s="7"/>
      <c r="AK72" s="15"/>
      <c r="AL72" s="7"/>
      <c r="AM72" s="49"/>
      <c r="AN72" s="71"/>
      <c r="AO72"/>
      <c r="AP72" s="78" t="s">
        <v>150</v>
      </c>
      <c r="AQ72" s="1"/>
      <c r="AR72" s="12"/>
      <c r="AS72" s="13"/>
      <c r="AT72" s="4"/>
      <c r="AU72" s="93">
        <f>AR72*AS72</f>
        <v>0</v>
      </c>
      <c r="AV72" s="7"/>
      <c r="AW72" s="15"/>
      <c r="AX72" s="7"/>
      <c r="AY72" s="49"/>
      <c r="AZ72" s="71"/>
    </row>
    <row r="73" spans="3:52" s="2" customFormat="1" ht="4.5" customHeight="1" x14ac:dyDescent="0.2">
      <c r="C73" s="65"/>
      <c r="D73" s="110"/>
      <c r="F73" s="78"/>
      <c r="G73" s="6"/>
      <c r="H73" s="6"/>
      <c r="I73" s="6"/>
      <c r="J73" s="6"/>
      <c r="K73" s="84"/>
      <c r="L73" s="6"/>
      <c r="M73" s="6"/>
      <c r="N73" s="6"/>
      <c r="O73" s="50"/>
      <c r="P73" s="71"/>
      <c r="R73" s="78"/>
      <c r="S73" s="6"/>
      <c r="T73" s="6"/>
      <c r="U73" s="6"/>
      <c r="V73" s="6"/>
      <c r="W73" s="84"/>
      <c r="X73" s="6"/>
      <c r="Y73" s="6"/>
      <c r="Z73" s="6"/>
      <c r="AA73" s="50"/>
      <c r="AB73" s="71"/>
      <c r="AD73" s="78"/>
      <c r="AE73" s="6"/>
      <c r="AF73" s="6"/>
      <c r="AG73" s="6"/>
      <c r="AH73" s="6"/>
      <c r="AI73" s="84"/>
      <c r="AJ73" s="6"/>
      <c r="AK73" s="6"/>
      <c r="AL73" s="6"/>
      <c r="AM73" s="50"/>
      <c r="AN73" s="71"/>
      <c r="AO73"/>
      <c r="AP73" s="78"/>
      <c r="AQ73" s="6"/>
      <c r="AR73" s="6"/>
      <c r="AS73" s="6"/>
      <c r="AT73" s="6"/>
      <c r="AU73" s="84"/>
      <c r="AV73" s="6"/>
      <c r="AW73" s="6"/>
      <c r="AX73" s="6"/>
      <c r="AY73" s="50"/>
      <c r="AZ73" s="71"/>
    </row>
    <row r="74" spans="3:52" s="2" customFormat="1" ht="12.75" x14ac:dyDescent="0.2">
      <c r="C74" s="65"/>
      <c r="D74" s="111">
        <f>SUM(D69:D72)</f>
        <v>0</v>
      </c>
      <c r="F74" s="121"/>
      <c r="G74" s="6"/>
      <c r="H74" s="6"/>
      <c r="I74" s="6"/>
      <c r="J74" s="85" t="s">
        <v>26</v>
      </c>
      <c r="K74" s="87">
        <f>SUM(K69:K72)</f>
        <v>0</v>
      </c>
      <c r="L74" s="66"/>
      <c r="M74" s="17">
        <f>SUM(M65:M65)</f>
        <v>0</v>
      </c>
      <c r="N74" s="66"/>
      <c r="O74" s="50"/>
      <c r="P74" s="71"/>
      <c r="R74" s="121"/>
      <c r="S74" s="6"/>
      <c r="T74" s="6"/>
      <c r="U74" s="6"/>
      <c r="V74" s="85" t="s">
        <v>26</v>
      </c>
      <c r="W74" s="87">
        <f>SUM(W69:W72)</f>
        <v>0</v>
      </c>
      <c r="X74" s="66"/>
      <c r="Y74" s="17">
        <f>SUM(Y65:Y65)</f>
        <v>0</v>
      </c>
      <c r="Z74" s="66"/>
      <c r="AA74" s="50"/>
      <c r="AB74" s="71"/>
      <c r="AD74" s="121"/>
      <c r="AE74" s="6"/>
      <c r="AF74" s="6"/>
      <c r="AG74" s="6"/>
      <c r="AH74" s="85" t="s">
        <v>26</v>
      </c>
      <c r="AI74" s="87">
        <f>SUM(AI69:AI72)</f>
        <v>0</v>
      </c>
      <c r="AJ74" s="66"/>
      <c r="AK74" s="17">
        <f>SUM(AK65:AK65)</f>
        <v>0</v>
      </c>
      <c r="AL74" s="66"/>
      <c r="AM74" s="50"/>
      <c r="AN74" s="71"/>
      <c r="AO74"/>
      <c r="AP74" s="121"/>
      <c r="AQ74" s="6"/>
      <c r="AR74" s="6"/>
      <c r="AS74" s="6"/>
      <c r="AT74" s="85" t="s">
        <v>26</v>
      </c>
      <c r="AU74" s="87">
        <f>SUM(AU69:AU72)</f>
        <v>0</v>
      </c>
      <c r="AV74" s="66"/>
      <c r="AW74" s="17">
        <f>SUM(AW65:AW65)</f>
        <v>0</v>
      </c>
      <c r="AX74" s="66"/>
      <c r="AY74" s="50"/>
      <c r="AZ74" s="71"/>
    </row>
    <row r="75" spans="3:52" s="2" customFormat="1" ht="12.75" x14ac:dyDescent="0.2">
      <c r="C75" s="65"/>
      <c r="D75" s="117"/>
      <c r="F75" s="78"/>
      <c r="G75" s="92" t="s">
        <v>21</v>
      </c>
      <c r="H75" s="2" t="s">
        <v>22</v>
      </c>
      <c r="I75" s="2" t="s">
        <v>59</v>
      </c>
      <c r="J75" s="4"/>
      <c r="K75" s="10"/>
      <c r="L75" s="10"/>
      <c r="M75" s="10"/>
      <c r="N75" s="10"/>
      <c r="O75" s="47"/>
      <c r="P75" s="71"/>
      <c r="R75" s="78"/>
      <c r="S75" s="92" t="s">
        <v>21</v>
      </c>
      <c r="T75" s="2" t="s">
        <v>22</v>
      </c>
      <c r="U75" s="2" t="s">
        <v>59</v>
      </c>
      <c r="V75" s="4"/>
      <c r="W75" s="10"/>
      <c r="X75" s="10"/>
      <c r="Y75" s="10"/>
      <c r="Z75" s="10"/>
      <c r="AA75" s="47"/>
      <c r="AB75" s="71"/>
      <c r="AD75" s="78"/>
      <c r="AE75" s="92" t="s">
        <v>21</v>
      </c>
      <c r="AF75" s="2" t="s">
        <v>22</v>
      </c>
      <c r="AG75" s="2" t="s">
        <v>59</v>
      </c>
      <c r="AH75" s="4"/>
      <c r="AI75" s="10"/>
      <c r="AJ75" s="10"/>
      <c r="AK75" s="10"/>
      <c r="AL75" s="10"/>
      <c r="AM75" s="47"/>
      <c r="AN75" s="71"/>
      <c r="AO75"/>
      <c r="AP75" s="78"/>
      <c r="AQ75" s="92" t="s">
        <v>21</v>
      </c>
      <c r="AR75" s="2" t="s">
        <v>22</v>
      </c>
      <c r="AS75" s="2" t="s">
        <v>59</v>
      </c>
      <c r="AT75" s="4"/>
      <c r="AU75" s="10"/>
      <c r="AV75" s="10"/>
      <c r="AW75" s="10"/>
      <c r="AX75" s="10"/>
      <c r="AY75" s="47"/>
      <c r="AZ75" s="71"/>
    </row>
    <row r="76" spans="3:52" s="2" customFormat="1" ht="12.75" x14ac:dyDescent="0.2">
      <c r="C76" s="65" t="str">
        <f>'Begroting Totale Project'!C74</f>
        <v>Activiteit 3.1, kosten</v>
      </c>
      <c r="D76" s="109">
        <f>K76+W76+AI76+AU76</f>
        <v>0</v>
      </c>
      <c r="F76" s="140" t="s">
        <v>195</v>
      </c>
      <c r="G76" s="1"/>
      <c r="H76" s="12"/>
      <c r="I76" s="13"/>
      <c r="J76" s="14"/>
      <c r="K76" s="93">
        <f>H76*I76</f>
        <v>0</v>
      </c>
      <c r="L76" s="7"/>
      <c r="M76" s="15"/>
      <c r="N76" s="7"/>
      <c r="O76" s="49"/>
      <c r="P76" s="71"/>
      <c r="R76" s="140" t="s">
        <v>195</v>
      </c>
      <c r="S76" s="1"/>
      <c r="T76" s="12"/>
      <c r="U76" s="13"/>
      <c r="V76" s="14"/>
      <c r="W76" s="93">
        <f>T76*U76</f>
        <v>0</v>
      </c>
      <c r="X76" s="7"/>
      <c r="Y76" s="15"/>
      <c r="Z76" s="7"/>
      <c r="AA76" s="49"/>
      <c r="AB76" s="71"/>
      <c r="AD76" s="140" t="s">
        <v>195</v>
      </c>
      <c r="AE76" s="1"/>
      <c r="AF76" s="12"/>
      <c r="AG76" s="13"/>
      <c r="AH76" s="14"/>
      <c r="AI76" s="93">
        <f>AF76*AG76</f>
        <v>0</v>
      </c>
      <c r="AJ76" s="7"/>
      <c r="AK76" s="15"/>
      <c r="AL76" s="7"/>
      <c r="AM76" s="49"/>
      <c r="AN76" s="71"/>
      <c r="AO76"/>
      <c r="AP76" s="140" t="s">
        <v>195</v>
      </c>
      <c r="AQ76" s="1"/>
      <c r="AR76" s="12"/>
      <c r="AS76" s="13"/>
      <c r="AT76" s="14"/>
      <c r="AU76" s="93">
        <f>AR76*AS76</f>
        <v>0</v>
      </c>
      <c r="AV76" s="7"/>
      <c r="AW76" s="15"/>
      <c r="AX76" s="7"/>
      <c r="AY76" s="49"/>
      <c r="AZ76" s="71"/>
    </row>
    <row r="77" spans="3:52" s="2" customFormat="1" ht="12.75" x14ac:dyDescent="0.2">
      <c r="C77" s="65" t="str">
        <f>'Begroting Totale Project'!C75</f>
        <v>Activiteit 3.2, kosten</v>
      </c>
      <c r="D77" s="109">
        <f t="shared" ref="D77:D79" si="8">K77+W77+AI77+AU77</f>
        <v>0</v>
      </c>
      <c r="F77" s="140" t="s">
        <v>196</v>
      </c>
      <c r="G77" s="1"/>
      <c r="H77" s="12"/>
      <c r="I77" s="13"/>
      <c r="J77" s="14"/>
      <c r="K77" s="93">
        <f>H77*I77</f>
        <v>0</v>
      </c>
      <c r="L77" s="7"/>
      <c r="M77" s="15"/>
      <c r="N77" s="7"/>
      <c r="O77" s="49"/>
      <c r="P77" s="71"/>
      <c r="R77" s="140" t="s">
        <v>196</v>
      </c>
      <c r="S77" s="1"/>
      <c r="T77" s="12"/>
      <c r="U77" s="13"/>
      <c r="V77" s="14"/>
      <c r="W77" s="93">
        <f>T77*U77</f>
        <v>0</v>
      </c>
      <c r="X77" s="7"/>
      <c r="Y77" s="15"/>
      <c r="Z77" s="7"/>
      <c r="AA77" s="49"/>
      <c r="AB77" s="71"/>
      <c r="AD77" s="140" t="s">
        <v>196</v>
      </c>
      <c r="AE77" s="1"/>
      <c r="AF77" s="12"/>
      <c r="AG77" s="13"/>
      <c r="AH77" s="14"/>
      <c r="AI77" s="93">
        <f>AF77*AG77</f>
        <v>0</v>
      </c>
      <c r="AJ77" s="7"/>
      <c r="AK77" s="15"/>
      <c r="AL77" s="7"/>
      <c r="AM77" s="49"/>
      <c r="AN77" s="71"/>
      <c r="AO77"/>
      <c r="AP77" s="140" t="s">
        <v>196</v>
      </c>
      <c r="AQ77" s="1"/>
      <c r="AR77" s="12"/>
      <c r="AS77" s="13"/>
      <c r="AT77" s="14"/>
      <c r="AU77" s="93">
        <f>AR77*AS77</f>
        <v>0</v>
      </c>
      <c r="AV77" s="7"/>
      <c r="AW77" s="15"/>
      <c r="AX77" s="7"/>
      <c r="AY77" s="49"/>
      <c r="AZ77" s="71"/>
    </row>
    <row r="78" spans="3:52" s="2" customFormat="1" ht="12.75" x14ac:dyDescent="0.2">
      <c r="C78" s="65" t="str">
        <f>'Begroting Totale Project'!C76</f>
        <v>Activiteit 3.3, kosten</v>
      </c>
      <c r="D78" s="109">
        <f t="shared" si="8"/>
        <v>0</v>
      </c>
      <c r="F78" s="140" t="s">
        <v>230</v>
      </c>
      <c r="G78" s="1"/>
      <c r="H78" s="12"/>
      <c r="I78" s="13"/>
      <c r="J78" s="14"/>
      <c r="K78" s="93">
        <f>H78*I78</f>
        <v>0</v>
      </c>
      <c r="L78" s="7"/>
      <c r="M78" s="15"/>
      <c r="N78" s="7"/>
      <c r="O78" s="49"/>
      <c r="P78" s="71"/>
      <c r="R78" s="140" t="s">
        <v>230</v>
      </c>
      <c r="S78" s="1"/>
      <c r="T78" s="12"/>
      <c r="U78" s="13"/>
      <c r="V78" s="14"/>
      <c r="W78" s="93">
        <f>T78*U78</f>
        <v>0</v>
      </c>
      <c r="X78" s="7"/>
      <c r="Y78" s="15"/>
      <c r="Z78" s="7"/>
      <c r="AA78" s="49"/>
      <c r="AB78" s="71"/>
      <c r="AD78" s="140" t="s">
        <v>230</v>
      </c>
      <c r="AE78" s="1"/>
      <c r="AF78" s="12"/>
      <c r="AG78" s="13"/>
      <c r="AH78" s="14"/>
      <c r="AI78" s="93">
        <f>AF78*AG78</f>
        <v>0</v>
      </c>
      <c r="AJ78" s="7"/>
      <c r="AK78" s="15"/>
      <c r="AL78" s="7"/>
      <c r="AM78" s="49"/>
      <c r="AN78" s="71"/>
      <c r="AO78"/>
      <c r="AP78" s="140" t="s">
        <v>230</v>
      </c>
      <c r="AQ78" s="1"/>
      <c r="AR78" s="12"/>
      <c r="AS78" s="13"/>
      <c r="AT78" s="14"/>
      <c r="AU78" s="93">
        <f>AR78*AS78</f>
        <v>0</v>
      </c>
      <c r="AV78" s="7"/>
      <c r="AW78" s="15"/>
      <c r="AX78" s="7"/>
      <c r="AY78" s="49"/>
      <c r="AZ78" s="71"/>
    </row>
    <row r="79" spans="3:52" s="2" customFormat="1" ht="12.75" x14ac:dyDescent="0.2">
      <c r="C79" s="65" t="str">
        <f>'Begroting Totale Project'!C77</f>
        <v>Activiteit 3.4, kosten</v>
      </c>
      <c r="D79" s="109">
        <f t="shared" si="8"/>
        <v>0</v>
      </c>
      <c r="F79" s="140" t="s">
        <v>231</v>
      </c>
      <c r="G79" s="1"/>
      <c r="H79" s="12"/>
      <c r="I79" s="13"/>
      <c r="J79" s="14"/>
      <c r="K79" s="93">
        <f>H79*I79</f>
        <v>0</v>
      </c>
      <c r="L79" s="7"/>
      <c r="M79" s="15"/>
      <c r="N79" s="7"/>
      <c r="O79" s="49"/>
      <c r="P79" s="71"/>
      <c r="R79" s="140" t="s">
        <v>231</v>
      </c>
      <c r="S79" s="1"/>
      <c r="T79" s="12"/>
      <c r="U79" s="13"/>
      <c r="V79" s="14"/>
      <c r="W79" s="93">
        <f>T79*U79</f>
        <v>0</v>
      </c>
      <c r="X79" s="7"/>
      <c r="Y79" s="15"/>
      <c r="Z79" s="7"/>
      <c r="AA79" s="49"/>
      <c r="AB79" s="71"/>
      <c r="AD79" s="140" t="s">
        <v>231</v>
      </c>
      <c r="AE79" s="1"/>
      <c r="AF79" s="12"/>
      <c r="AG79" s="13"/>
      <c r="AH79" s="14"/>
      <c r="AI79" s="93">
        <f>AF79*AG79</f>
        <v>0</v>
      </c>
      <c r="AJ79" s="7"/>
      <c r="AK79" s="15"/>
      <c r="AL79" s="7"/>
      <c r="AM79" s="49"/>
      <c r="AN79" s="71"/>
      <c r="AO79"/>
      <c r="AP79" s="140" t="s">
        <v>231</v>
      </c>
      <c r="AQ79" s="1"/>
      <c r="AR79" s="12"/>
      <c r="AS79" s="13"/>
      <c r="AT79" s="14"/>
      <c r="AU79" s="93">
        <f>AR79*AS79</f>
        <v>0</v>
      </c>
      <c r="AV79" s="7"/>
      <c r="AW79" s="15"/>
      <c r="AX79" s="7"/>
      <c r="AY79" s="49"/>
      <c r="AZ79" s="71"/>
    </row>
    <row r="80" spans="3:52" s="2" customFormat="1" ht="12.75" x14ac:dyDescent="0.2">
      <c r="C80" s="65"/>
      <c r="D80" s="113"/>
      <c r="F80" s="78"/>
      <c r="G80" s="6"/>
      <c r="H80" s="6"/>
      <c r="I80" s="6"/>
      <c r="J80" s="6"/>
      <c r="K80" s="6"/>
      <c r="L80" s="6"/>
      <c r="M80" s="6"/>
      <c r="N80" s="6"/>
      <c r="O80" s="50"/>
      <c r="P80" s="71"/>
      <c r="R80" s="78"/>
      <c r="S80" s="6"/>
      <c r="T80" s="6"/>
      <c r="U80" s="6"/>
      <c r="V80" s="6"/>
      <c r="W80" s="6"/>
      <c r="X80" s="6"/>
      <c r="Y80" s="6"/>
      <c r="Z80" s="6"/>
      <c r="AA80" s="50"/>
      <c r="AB80" s="71"/>
      <c r="AD80" s="78"/>
      <c r="AE80" s="6"/>
      <c r="AF80" s="6"/>
      <c r="AG80" s="6"/>
      <c r="AH80" s="6"/>
      <c r="AI80" s="6"/>
      <c r="AJ80" s="6"/>
      <c r="AK80" s="6"/>
      <c r="AL80" s="6"/>
      <c r="AM80" s="50"/>
      <c r="AN80" s="71"/>
      <c r="AO80"/>
      <c r="AP80" s="78"/>
      <c r="AQ80" s="6"/>
      <c r="AR80" s="6"/>
      <c r="AS80" s="6"/>
      <c r="AT80" s="6"/>
      <c r="AU80" s="6"/>
      <c r="AV80" s="6"/>
      <c r="AW80" s="6"/>
      <c r="AX80" s="6"/>
      <c r="AY80" s="50"/>
      <c r="AZ80" s="71"/>
    </row>
    <row r="81" spans="3:52" s="2" customFormat="1" ht="12.75" x14ac:dyDescent="0.2">
      <c r="C81" s="65"/>
      <c r="D81" s="111">
        <f>SUM(D76:D79)</f>
        <v>0</v>
      </c>
      <c r="F81" s="78"/>
      <c r="G81" s="6"/>
      <c r="H81" s="6"/>
      <c r="I81" s="6"/>
      <c r="J81" s="85" t="s">
        <v>26</v>
      </c>
      <c r="K81" s="87">
        <f>SUM(K76:K79)</f>
        <v>0</v>
      </c>
      <c r="L81" s="66"/>
      <c r="M81" s="17">
        <f>SUM(M76:M79)</f>
        <v>0</v>
      </c>
      <c r="N81" s="66"/>
      <c r="O81" s="50"/>
      <c r="P81" s="71"/>
      <c r="R81" s="78"/>
      <c r="S81" s="6"/>
      <c r="T81" s="6"/>
      <c r="U81" s="6"/>
      <c r="V81" s="85" t="s">
        <v>26</v>
      </c>
      <c r="W81" s="87">
        <f>SUM(W76:W79)</f>
        <v>0</v>
      </c>
      <c r="X81" s="66"/>
      <c r="Y81" s="17">
        <f>SUM(Y76:Y79)</f>
        <v>0</v>
      </c>
      <c r="Z81" s="66"/>
      <c r="AA81" s="50"/>
      <c r="AB81" s="71"/>
      <c r="AD81" s="78"/>
      <c r="AE81" s="6"/>
      <c r="AF81" s="6"/>
      <c r="AG81" s="6"/>
      <c r="AH81" s="85" t="s">
        <v>26</v>
      </c>
      <c r="AI81" s="87">
        <f>SUM(AI76:AI79)</f>
        <v>0</v>
      </c>
      <c r="AJ81" s="66"/>
      <c r="AK81" s="17">
        <f>SUM(AK76:AK79)</f>
        <v>0</v>
      </c>
      <c r="AL81" s="66"/>
      <c r="AM81" s="50"/>
      <c r="AN81" s="71"/>
      <c r="AO81"/>
      <c r="AP81" s="78"/>
      <c r="AQ81" s="6"/>
      <c r="AR81" s="6"/>
      <c r="AS81" s="6"/>
      <c r="AT81" s="85" t="s">
        <v>26</v>
      </c>
      <c r="AU81" s="87">
        <f>SUM(AU76:AU79)</f>
        <v>0</v>
      </c>
      <c r="AV81" s="66"/>
      <c r="AW81" s="17">
        <f>SUM(AW76:AW79)</f>
        <v>0</v>
      </c>
      <c r="AX81" s="66"/>
      <c r="AY81" s="50"/>
      <c r="AZ81" s="71"/>
    </row>
    <row r="82" spans="3:52" s="2" customFormat="1" ht="12.75" x14ac:dyDescent="0.2">
      <c r="C82" s="65"/>
      <c r="D82" s="114"/>
      <c r="F82" s="78"/>
      <c r="G82" s="11"/>
      <c r="H82" s="11"/>
      <c r="I82" s="11"/>
      <c r="J82" s="19"/>
      <c r="K82" s="68"/>
      <c r="L82" s="68"/>
      <c r="M82" s="68"/>
      <c r="N82" s="68"/>
      <c r="O82" s="50"/>
      <c r="P82" s="71"/>
      <c r="R82" s="78"/>
      <c r="S82" s="11"/>
      <c r="T82" s="11"/>
      <c r="U82" s="11"/>
      <c r="V82" s="19"/>
      <c r="W82" s="68"/>
      <c r="X82" s="68"/>
      <c r="Y82" s="68"/>
      <c r="Z82" s="68"/>
      <c r="AA82" s="50"/>
      <c r="AB82" s="71"/>
      <c r="AD82" s="78"/>
      <c r="AE82" s="11"/>
      <c r="AF82" s="11"/>
      <c r="AG82" s="11"/>
      <c r="AH82" s="19"/>
      <c r="AI82" s="68"/>
      <c r="AJ82" s="68"/>
      <c r="AK82" s="68"/>
      <c r="AL82" s="68"/>
      <c r="AM82" s="50"/>
      <c r="AN82" s="71"/>
      <c r="AO82"/>
      <c r="AP82" s="78"/>
      <c r="AQ82" s="11"/>
      <c r="AR82" s="11"/>
      <c r="AS82" s="11"/>
      <c r="AT82" s="19"/>
      <c r="AU82" s="68"/>
      <c r="AV82" s="68"/>
      <c r="AW82" s="68"/>
      <c r="AX82" s="68"/>
      <c r="AY82" s="50"/>
      <c r="AZ82" s="71"/>
    </row>
    <row r="83" spans="3:52" s="2" customFormat="1" ht="6.4" customHeight="1" x14ac:dyDescent="0.2">
      <c r="C83" s="65"/>
      <c r="D83" s="114"/>
      <c r="F83" s="78"/>
      <c r="G83" s="11"/>
      <c r="H83" s="11"/>
      <c r="I83" s="11"/>
      <c r="J83" s="19"/>
      <c r="K83" s="68"/>
      <c r="L83" s="68"/>
      <c r="M83" s="68"/>
      <c r="N83" s="68"/>
      <c r="O83" s="50"/>
      <c r="P83" s="71"/>
      <c r="R83" s="78"/>
      <c r="S83" s="11"/>
      <c r="T83" s="11"/>
      <c r="U83" s="11"/>
      <c r="V83" s="19"/>
      <c r="W83" s="68"/>
      <c r="X83" s="68"/>
      <c r="Y83" s="68"/>
      <c r="Z83" s="68"/>
      <c r="AA83" s="50"/>
      <c r="AB83" s="71"/>
      <c r="AD83" s="78"/>
      <c r="AE83" s="11"/>
      <c r="AF83" s="11"/>
      <c r="AG83" s="11"/>
      <c r="AH83" s="19"/>
      <c r="AI83" s="68"/>
      <c r="AJ83" s="68"/>
      <c r="AK83" s="68"/>
      <c r="AL83" s="68"/>
      <c r="AM83" s="50"/>
      <c r="AN83" s="71"/>
      <c r="AO83"/>
      <c r="AP83" s="78"/>
      <c r="AQ83" s="11"/>
      <c r="AR83" s="11"/>
      <c r="AS83" s="11"/>
      <c r="AT83" s="19"/>
      <c r="AU83" s="68"/>
      <c r="AV83" s="68"/>
      <c r="AW83" s="68"/>
      <c r="AX83" s="68"/>
      <c r="AY83" s="50"/>
      <c r="AZ83" s="71"/>
    </row>
    <row r="84" spans="3:52" s="2" customFormat="1" ht="13.5" thickBot="1" x14ac:dyDescent="0.25">
      <c r="C84" s="101" t="s">
        <v>274</v>
      </c>
      <c r="D84" s="115">
        <f>D67+D74+D81</f>
        <v>0</v>
      </c>
      <c r="F84" s="120"/>
      <c r="G84" s="23"/>
      <c r="H84" s="23"/>
      <c r="I84" s="23"/>
      <c r="J84" s="86" t="s">
        <v>288</v>
      </c>
      <c r="K84" s="88">
        <f>K67+K74+K81</f>
        <v>0</v>
      </c>
      <c r="L84" s="73"/>
      <c r="M84" s="72" t="e">
        <f>M67+M74+#REF!+#REF!+#REF!</f>
        <v>#REF!</v>
      </c>
      <c r="N84" s="73"/>
      <c r="O84" s="51"/>
      <c r="P84" s="74"/>
      <c r="R84" s="120"/>
      <c r="S84" s="23"/>
      <c r="T84" s="23"/>
      <c r="U84" s="23"/>
      <c r="V84" s="86" t="s">
        <v>301</v>
      </c>
      <c r="W84" s="88">
        <f>W67+W74+W81</f>
        <v>0</v>
      </c>
      <c r="X84" s="73"/>
      <c r="Y84" s="72" t="e">
        <f>Y67+Y74+#REF!+#REF!+#REF!</f>
        <v>#REF!</v>
      </c>
      <c r="Z84" s="73"/>
      <c r="AA84" s="51"/>
      <c r="AB84" s="74"/>
      <c r="AD84" s="120"/>
      <c r="AE84" s="23"/>
      <c r="AF84" s="23"/>
      <c r="AG84" s="23"/>
      <c r="AH84" s="86" t="s">
        <v>314</v>
      </c>
      <c r="AI84" s="88">
        <f>AI67+AI74+AI81</f>
        <v>0</v>
      </c>
      <c r="AJ84" s="73"/>
      <c r="AK84" s="72" t="e">
        <f>AK67+AK74+#REF!+#REF!+#REF!</f>
        <v>#REF!</v>
      </c>
      <c r="AL84" s="73"/>
      <c r="AM84" s="51"/>
      <c r="AN84" s="74"/>
      <c r="AO84"/>
      <c r="AP84" s="120"/>
      <c r="AQ84" s="23"/>
      <c r="AR84" s="23"/>
      <c r="AS84" s="23"/>
      <c r="AT84" s="86" t="s">
        <v>358</v>
      </c>
      <c r="AU84" s="88">
        <f>AU67+AU74+AU81</f>
        <v>0</v>
      </c>
      <c r="AV84" s="73"/>
      <c r="AW84" s="72" t="e">
        <f>AW67+AW74+#REF!+#REF!+#REF!</f>
        <v>#REF!</v>
      </c>
      <c r="AX84" s="73"/>
      <c r="AY84" s="51"/>
      <c r="AZ84" s="74"/>
    </row>
    <row r="85" spans="3:52" ht="13.5" thickBot="1" x14ac:dyDescent="0.25">
      <c r="O85"/>
      <c r="AA85"/>
      <c r="AM85"/>
      <c r="AY85"/>
    </row>
    <row r="86" spans="3:52" s="2" customFormat="1" ht="15" x14ac:dyDescent="0.25">
      <c r="C86" s="130" t="str">
        <f>'Begroting Totale Project'!C84</f>
        <v>Deelproject 4</v>
      </c>
      <c r="D86" s="116"/>
      <c r="F86" s="76" t="s">
        <v>79</v>
      </c>
      <c r="G86" s="79"/>
      <c r="H86" s="79"/>
      <c r="I86" s="79"/>
      <c r="J86" s="69"/>
      <c r="K86" s="79"/>
      <c r="L86" s="80"/>
      <c r="M86" s="79"/>
      <c r="N86" s="80"/>
      <c r="O86" s="81"/>
      <c r="P86" s="70"/>
      <c r="R86" s="76" t="s">
        <v>79</v>
      </c>
      <c r="S86" s="79"/>
      <c r="T86" s="79"/>
      <c r="U86" s="79"/>
      <c r="V86" s="69"/>
      <c r="W86" s="79"/>
      <c r="X86" s="80"/>
      <c r="Y86" s="79"/>
      <c r="Z86" s="80"/>
      <c r="AA86" s="81"/>
      <c r="AB86" s="70"/>
      <c r="AD86" s="76" t="s">
        <v>79</v>
      </c>
      <c r="AE86" s="79"/>
      <c r="AF86" s="79"/>
      <c r="AG86" s="79"/>
      <c r="AH86" s="69"/>
      <c r="AI86" s="79"/>
      <c r="AJ86" s="80"/>
      <c r="AK86" s="79"/>
      <c r="AL86" s="80"/>
      <c r="AM86" s="81"/>
      <c r="AN86" s="70"/>
      <c r="AO86"/>
      <c r="AP86" s="76" t="s">
        <v>79</v>
      </c>
      <c r="AQ86" s="79"/>
      <c r="AR86" s="79"/>
      <c r="AS86" s="79"/>
      <c r="AT86" s="69"/>
      <c r="AU86" s="79"/>
      <c r="AV86" s="80"/>
      <c r="AW86" s="79"/>
      <c r="AX86" s="80"/>
      <c r="AY86" s="81"/>
      <c r="AZ86" s="70"/>
    </row>
    <row r="87" spans="3:52" s="2" customFormat="1" ht="12.75" x14ac:dyDescent="0.2">
      <c r="C87" s="64"/>
      <c r="D87" s="108" t="s">
        <v>20</v>
      </c>
      <c r="F87" s="77"/>
      <c r="G87" s="9" t="s">
        <v>21</v>
      </c>
      <c r="H87" s="9" t="s">
        <v>22</v>
      </c>
      <c r="I87" s="9" t="s">
        <v>23</v>
      </c>
      <c r="J87" s="4"/>
      <c r="K87" t="s">
        <v>20</v>
      </c>
      <c r="L87" s="10"/>
      <c r="M87" t="s">
        <v>24</v>
      </c>
      <c r="N87" s="10"/>
      <c r="O87" s="48" t="s">
        <v>25</v>
      </c>
      <c r="P87" s="71"/>
      <c r="R87" s="77"/>
      <c r="S87" s="9" t="s">
        <v>21</v>
      </c>
      <c r="T87" s="9" t="s">
        <v>22</v>
      </c>
      <c r="U87" s="9" t="s">
        <v>23</v>
      </c>
      <c r="V87" s="4"/>
      <c r="W87" t="s">
        <v>20</v>
      </c>
      <c r="X87" s="10"/>
      <c r="Y87" t="s">
        <v>24</v>
      </c>
      <c r="Z87" s="10"/>
      <c r="AA87" s="48" t="s">
        <v>25</v>
      </c>
      <c r="AB87" s="71"/>
      <c r="AD87" s="77"/>
      <c r="AE87" s="9" t="s">
        <v>21</v>
      </c>
      <c r="AF87" s="9" t="s">
        <v>22</v>
      </c>
      <c r="AG87" s="9" t="s">
        <v>23</v>
      </c>
      <c r="AH87" s="4"/>
      <c r="AI87" t="s">
        <v>20</v>
      </c>
      <c r="AJ87" s="10"/>
      <c r="AK87" t="s">
        <v>24</v>
      </c>
      <c r="AL87" s="10"/>
      <c r="AM87" s="48" t="s">
        <v>25</v>
      </c>
      <c r="AN87" s="71"/>
      <c r="AO87"/>
      <c r="AP87" s="77"/>
      <c r="AQ87" s="9" t="s">
        <v>21</v>
      </c>
      <c r="AR87" s="9" t="s">
        <v>22</v>
      </c>
      <c r="AS87" s="9" t="s">
        <v>23</v>
      </c>
      <c r="AT87" s="4"/>
      <c r="AU87" t="s">
        <v>20</v>
      </c>
      <c r="AV87" s="10"/>
      <c r="AW87" t="s">
        <v>24</v>
      </c>
      <c r="AX87" s="10"/>
      <c r="AY87" s="48" t="s">
        <v>25</v>
      </c>
      <c r="AZ87" s="71"/>
    </row>
    <row r="88" spans="3:52" s="2" customFormat="1" ht="12.75" x14ac:dyDescent="0.2">
      <c r="C88" s="65" t="str">
        <f>'Begroting Totale Project'!C86</f>
        <v>Activiteit 4.1, inzet eigen uren</v>
      </c>
      <c r="D88" s="109">
        <f>K88+W88+AI88+AU88</f>
        <v>0</v>
      </c>
      <c r="F88" s="78" t="s">
        <v>75</v>
      </c>
      <c r="G88" s="1"/>
      <c r="H88" s="12"/>
      <c r="I88" s="13"/>
      <c r="J88" s="14"/>
      <c r="K88" s="93">
        <f>H88*I88</f>
        <v>0</v>
      </c>
      <c r="L88" s="7"/>
      <c r="M88" s="15"/>
      <c r="N88" s="7"/>
      <c r="O88" s="49"/>
      <c r="P88" s="71"/>
      <c r="R88" s="78" t="s">
        <v>75</v>
      </c>
      <c r="S88" s="1"/>
      <c r="T88" s="12"/>
      <c r="U88" s="13"/>
      <c r="V88" s="14"/>
      <c r="W88" s="93">
        <f>T88*U88</f>
        <v>0</v>
      </c>
      <c r="X88" s="7"/>
      <c r="Y88" s="15"/>
      <c r="Z88" s="7"/>
      <c r="AA88" s="49"/>
      <c r="AB88" s="71"/>
      <c r="AD88" s="78" t="s">
        <v>75</v>
      </c>
      <c r="AE88" s="1"/>
      <c r="AF88" s="12"/>
      <c r="AG88" s="13"/>
      <c r="AH88" s="14"/>
      <c r="AI88" s="93">
        <f>AF88*AG88</f>
        <v>0</v>
      </c>
      <c r="AJ88" s="7"/>
      <c r="AK88" s="15"/>
      <c r="AL88" s="7"/>
      <c r="AM88" s="49"/>
      <c r="AN88" s="71"/>
      <c r="AO88"/>
      <c r="AP88" s="78" t="s">
        <v>75</v>
      </c>
      <c r="AQ88" s="1"/>
      <c r="AR88" s="12"/>
      <c r="AS88" s="13"/>
      <c r="AT88" s="14"/>
      <c r="AU88" s="93">
        <f>AR88*AS88</f>
        <v>0</v>
      </c>
      <c r="AV88" s="7"/>
      <c r="AW88" s="15"/>
      <c r="AX88" s="7"/>
      <c r="AY88" s="49"/>
      <c r="AZ88" s="71"/>
    </row>
    <row r="89" spans="3:52" s="2" customFormat="1" ht="12.75" x14ac:dyDescent="0.2">
      <c r="C89" s="65" t="str">
        <f>'Begroting Totale Project'!C87</f>
        <v>Activiteit 4.2, inzet eigen uren</v>
      </c>
      <c r="D89" s="109">
        <f t="shared" ref="D89:D91" si="9">K89+W89+AI89+AU89</f>
        <v>0</v>
      </c>
      <c r="F89" s="78" t="s">
        <v>76</v>
      </c>
      <c r="G89" s="1"/>
      <c r="H89" s="12"/>
      <c r="I89" s="13"/>
      <c r="J89" s="14"/>
      <c r="K89" s="93">
        <f>H89*I89</f>
        <v>0</v>
      </c>
      <c r="L89" s="7"/>
      <c r="M89" s="15"/>
      <c r="N89" s="7"/>
      <c r="O89" s="49"/>
      <c r="P89" s="71"/>
      <c r="R89" s="78" t="s">
        <v>76</v>
      </c>
      <c r="S89" s="1"/>
      <c r="T89" s="12"/>
      <c r="U89" s="13"/>
      <c r="V89" s="14"/>
      <c r="W89" s="93">
        <f>T89*U89</f>
        <v>0</v>
      </c>
      <c r="X89" s="7"/>
      <c r="Y89" s="15"/>
      <c r="Z89" s="7"/>
      <c r="AA89" s="49"/>
      <c r="AB89" s="71"/>
      <c r="AD89" s="78" t="s">
        <v>76</v>
      </c>
      <c r="AE89" s="1"/>
      <c r="AF89" s="12"/>
      <c r="AG89" s="13"/>
      <c r="AH89" s="14"/>
      <c r="AI89" s="93">
        <f>AF89*AG89</f>
        <v>0</v>
      </c>
      <c r="AJ89" s="7"/>
      <c r="AK89" s="15"/>
      <c r="AL89" s="7"/>
      <c r="AM89" s="49"/>
      <c r="AN89" s="71"/>
      <c r="AO89"/>
      <c r="AP89" s="78" t="s">
        <v>76</v>
      </c>
      <c r="AQ89" s="1"/>
      <c r="AR89" s="12"/>
      <c r="AS89" s="13"/>
      <c r="AT89" s="14"/>
      <c r="AU89" s="93">
        <f>AR89*AS89</f>
        <v>0</v>
      </c>
      <c r="AV89" s="7"/>
      <c r="AW89" s="15"/>
      <c r="AX89" s="7"/>
      <c r="AY89" s="49"/>
      <c r="AZ89" s="71"/>
    </row>
    <row r="90" spans="3:52" s="2" customFormat="1" ht="12.75" x14ac:dyDescent="0.2">
      <c r="C90" s="65" t="str">
        <f>'Begroting Totale Project'!C88</f>
        <v>Activiteit 4.3, inzet eigen uren</v>
      </c>
      <c r="D90" s="109">
        <f t="shared" si="9"/>
        <v>0</v>
      </c>
      <c r="F90" s="78" t="s">
        <v>77</v>
      </c>
      <c r="G90" s="1"/>
      <c r="H90" s="12"/>
      <c r="I90" s="13"/>
      <c r="J90" s="14"/>
      <c r="K90" s="93">
        <f>H90*I90</f>
        <v>0</v>
      </c>
      <c r="L90" s="7"/>
      <c r="M90" s="15"/>
      <c r="N90" s="7"/>
      <c r="O90" s="49"/>
      <c r="P90" s="71"/>
      <c r="R90" s="78" t="s">
        <v>77</v>
      </c>
      <c r="S90" s="1"/>
      <c r="T90" s="12"/>
      <c r="U90" s="13"/>
      <c r="V90" s="14"/>
      <c r="W90" s="93">
        <f>T90*U90</f>
        <v>0</v>
      </c>
      <c r="X90" s="7"/>
      <c r="Y90" s="15"/>
      <c r="Z90" s="7"/>
      <c r="AA90" s="49"/>
      <c r="AB90" s="71"/>
      <c r="AD90" s="78" t="s">
        <v>77</v>
      </c>
      <c r="AE90" s="1"/>
      <c r="AF90" s="12"/>
      <c r="AG90" s="13"/>
      <c r="AH90" s="14"/>
      <c r="AI90" s="93">
        <f>AF90*AG90</f>
        <v>0</v>
      </c>
      <c r="AJ90" s="7"/>
      <c r="AK90" s="15"/>
      <c r="AL90" s="7"/>
      <c r="AM90" s="49"/>
      <c r="AN90" s="71"/>
      <c r="AO90"/>
      <c r="AP90" s="78" t="s">
        <v>77</v>
      </c>
      <c r="AQ90" s="1"/>
      <c r="AR90" s="12"/>
      <c r="AS90" s="13"/>
      <c r="AT90" s="14"/>
      <c r="AU90" s="93">
        <f>AR90*AS90</f>
        <v>0</v>
      </c>
      <c r="AV90" s="7"/>
      <c r="AW90" s="15"/>
      <c r="AX90" s="7"/>
      <c r="AY90" s="49"/>
      <c r="AZ90" s="71"/>
    </row>
    <row r="91" spans="3:52" s="2" customFormat="1" ht="12.75" x14ac:dyDescent="0.2">
      <c r="C91" s="65" t="str">
        <f>'Begroting Totale Project'!C89</f>
        <v>Activiteit 4.4, inzet eigen uren</v>
      </c>
      <c r="D91" s="109">
        <f t="shared" si="9"/>
        <v>0</v>
      </c>
      <c r="F91" s="78" t="s">
        <v>78</v>
      </c>
      <c r="G91" s="1"/>
      <c r="H91" s="12"/>
      <c r="I91" s="13"/>
      <c r="J91" s="14"/>
      <c r="K91" s="93">
        <f>H91*I91</f>
        <v>0</v>
      </c>
      <c r="L91" s="7"/>
      <c r="M91" s="15"/>
      <c r="N91" s="7"/>
      <c r="O91" s="49"/>
      <c r="P91" s="71"/>
      <c r="R91" s="78" t="s">
        <v>78</v>
      </c>
      <c r="S91" s="1"/>
      <c r="T91" s="12"/>
      <c r="U91" s="13"/>
      <c r="V91" s="14"/>
      <c r="W91" s="93">
        <f>T91*U91</f>
        <v>0</v>
      </c>
      <c r="X91" s="7"/>
      <c r="Y91" s="15"/>
      <c r="Z91" s="7"/>
      <c r="AA91" s="49"/>
      <c r="AB91" s="71"/>
      <c r="AD91" s="78" t="s">
        <v>78</v>
      </c>
      <c r="AE91" s="1"/>
      <c r="AF91" s="12"/>
      <c r="AG91" s="13"/>
      <c r="AH91" s="14"/>
      <c r="AI91" s="93">
        <f>AF91*AG91</f>
        <v>0</v>
      </c>
      <c r="AJ91" s="7"/>
      <c r="AK91" s="15"/>
      <c r="AL91" s="7"/>
      <c r="AM91" s="49"/>
      <c r="AN91" s="71"/>
      <c r="AO91"/>
      <c r="AP91" s="78" t="s">
        <v>78</v>
      </c>
      <c r="AQ91" s="1"/>
      <c r="AR91" s="12"/>
      <c r="AS91" s="13"/>
      <c r="AT91" s="14"/>
      <c r="AU91" s="93">
        <f>AR91*AS91</f>
        <v>0</v>
      </c>
      <c r="AV91" s="7"/>
      <c r="AW91" s="15"/>
      <c r="AX91" s="7"/>
      <c r="AY91" s="49"/>
      <c r="AZ91" s="71"/>
    </row>
    <row r="92" spans="3:52" s="2" customFormat="1" ht="4.5" customHeight="1" x14ac:dyDescent="0.2">
      <c r="C92" s="65"/>
      <c r="D92" s="110"/>
      <c r="F92" s="78"/>
      <c r="G92" s="6"/>
      <c r="H92" s="6"/>
      <c r="I92" s="6"/>
      <c r="J92" s="6"/>
      <c r="K92" s="84"/>
      <c r="L92" s="6"/>
      <c r="M92" s="6"/>
      <c r="N92" s="6"/>
      <c r="O92" s="50"/>
      <c r="P92" s="71"/>
      <c r="R92" s="78"/>
      <c r="S92" s="6"/>
      <c r="T92" s="6"/>
      <c r="U92" s="6"/>
      <c r="V92" s="6"/>
      <c r="W92" s="84"/>
      <c r="X92" s="6"/>
      <c r="Y92" s="6"/>
      <c r="Z92" s="6"/>
      <c r="AA92" s="50"/>
      <c r="AB92" s="71"/>
      <c r="AD92" s="78"/>
      <c r="AE92" s="6"/>
      <c r="AF92" s="6"/>
      <c r="AG92" s="6"/>
      <c r="AH92" s="6"/>
      <c r="AI92" s="84"/>
      <c r="AJ92" s="6"/>
      <c r="AK92" s="6"/>
      <c r="AL92" s="6"/>
      <c r="AM92" s="50"/>
      <c r="AN92" s="71"/>
      <c r="AO92"/>
      <c r="AP92" s="78"/>
      <c r="AQ92" s="6"/>
      <c r="AR92" s="6"/>
      <c r="AS92" s="6"/>
      <c r="AT92" s="6"/>
      <c r="AU92" s="84"/>
      <c r="AV92" s="6"/>
      <c r="AW92" s="6"/>
      <c r="AX92" s="6"/>
      <c r="AY92" s="50"/>
      <c r="AZ92" s="71"/>
    </row>
    <row r="93" spans="3:52" s="2" customFormat="1" ht="12.75" x14ac:dyDescent="0.2">
      <c r="C93" s="65"/>
      <c r="D93" s="111">
        <f>SUM(D88:D91)</f>
        <v>0</v>
      </c>
      <c r="F93" s="78"/>
      <c r="G93" s="6"/>
      <c r="H93" s="6"/>
      <c r="I93" s="6"/>
      <c r="J93" s="85" t="s">
        <v>26</v>
      </c>
      <c r="K93" s="87">
        <f>SUM(K88:K91)</f>
        <v>0</v>
      </c>
      <c r="L93" s="66"/>
      <c r="M93" s="17" t="e">
        <f>SUM(#REF!)</f>
        <v>#REF!</v>
      </c>
      <c r="N93" s="66"/>
      <c r="O93" s="50"/>
      <c r="P93" s="71"/>
      <c r="R93" s="78"/>
      <c r="S93" s="6"/>
      <c r="T93" s="6"/>
      <c r="U93" s="6"/>
      <c r="V93" s="85" t="s">
        <v>26</v>
      </c>
      <c r="W93" s="87">
        <f>SUM(W88:W91)</f>
        <v>0</v>
      </c>
      <c r="X93" s="66"/>
      <c r="Y93" s="17" t="e">
        <f>SUM(#REF!)</f>
        <v>#REF!</v>
      </c>
      <c r="Z93" s="66"/>
      <c r="AA93" s="50"/>
      <c r="AB93" s="71"/>
      <c r="AD93" s="78"/>
      <c r="AE93" s="6"/>
      <c r="AF93" s="6"/>
      <c r="AG93" s="6"/>
      <c r="AH93" s="85" t="s">
        <v>26</v>
      </c>
      <c r="AI93" s="87">
        <f>SUM(AI88:AI91)</f>
        <v>0</v>
      </c>
      <c r="AJ93" s="66"/>
      <c r="AK93" s="17" t="e">
        <f>SUM(#REF!)</f>
        <v>#REF!</v>
      </c>
      <c r="AL93" s="66"/>
      <c r="AM93" s="50"/>
      <c r="AN93" s="71"/>
      <c r="AO93"/>
      <c r="AP93" s="78"/>
      <c r="AQ93" s="6"/>
      <c r="AR93" s="6"/>
      <c r="AS93" s="6"/>
      <c r="AT93" s="85" t="s">
        <v>26</v>
      </c>
      <c r="AU93" s="87">
        <f>SUM(AU88:AU91)</f>
        <v>0</v>
      </c>
      <c r="AV93" s="66"/>
      <c r="AW93" s="17" t="e">
        <f>SUM(#REF!)</f>
        <v>#REF!</v>
      </c>
      <c r="AX93" s="66"/>
      <c r="AY93" s="50"/>
      <c r="AZ93" s="71"/>
    </row>
    <row r="94" spans="3:52" s="2" customFormat="1" ht="12.75" x14ac:dyDescent="0.2">
      <c r="C94" s="65"/>
      <c r="D94" s="112"/>
      <c r="F94" s="78"/>
      <c r="G94" s="9" t="s">
        <v>21</v>
      </c>
      <c r="H94" s="9" t="s">
        <v>22</v>
      </c>
      <c r="I94" s="9" t="s">
        <v>23</v>
      </c>
      <c r="J94" s="16"/>
      <c r="K94" s="67"/>
      <c r="L94" s="67"/>
      <c r="M94" s="67"/>
      <c r="N94" s="67"/>
      <c r="O94" s="50"/>
      <c r="P94" s="71"/>
      <c r="R94" s="78"/>
      <c r="S94" s="9" t="s">
        <v>21</v>
      </c>
      <c r="T94" s="9" t="s">
        <v>22</v>
      </c>
      <c r="U94" s="9" t="s">
        <v>23</v>
      </c>
      <c r="V94" s="16"/>
      <c r="W94" s="67"/>
      <c r="X94" s="67"/>
      <c r="Y94" s="67"/>
      <c r="Z94" s="67"/>
      <c r="AA94" s="50"/>
      <c r="AB94" s="71"/>
      <c r="AD94" s="78"/>
      <c r="AE94" s="9" t="s">
        <v>21</v>
      </c>
      <c r="AF94" s="9" t="s">
        <v>22</v>
      </c>
      <c r="AG94" s="9" t="s">
        <v>23</v>
      </c>
      <c r="AH94" s="16"/>
      <c r="AI94" s="67"/>
      <c r="AJ94" s="67"/>
      <c r="AK94" s="67"/>
      <c r="AL94" s="67"/>
      <c r="AM94" s="50"/>
      <c r="AN94" s="71"/>
      <c r="AO94"/>
      <c r="AP94" s="78"/>
      <c r="AQ94" s="9" t="s">
        <v>21</v>
      </c>
      <c r="AR94" s="9" t="s">
        <v>22</v>
      </c>
      <c r="AS94" s="9" t="s">
        <v>23</v>
      </c>
      <c r="AT94" s="16"/>
      <c r="AU94" s="67"/>
      <c r="AV94" s="67"/>
      <c r="AW94" s="67"/>
      <c r="AX94" s="67"/>
      <c r="AY94" s="50"/>
      <c r="AZ94" s="71"/>
    </row>
    <row r="95" spans="3:52" s="2" customFormat="1" ht="12.75" x14ac:dyDescent="0.2">
      <c r="C95" s="65" t="str">
        <f>'Begroting Totale Project'!C93</f>
        <v>Activiteit 4.1, inhuur</v>
      </c>
      <c r="D95" s="109">
        <f>K95+W95+AI95+AU95</f>
        <v>0</v>
      </c>
      <c r="F95" s="78" t="s">
        <v>152</v>
      </c>
      <c r="G95" s="1"/>
      <c r="H95" s="12"/>
      <c r="I95" s="13"/>
      <c r="J95" s="14"/>
      <c r="K95" s="93">
        <f>H95*I95</f>
        <v>0</v>
      </c>
      <c r="L95" s="7"/>
      <c r="M95" s="15"/>
      <c r="N95" s="7"/>
      <c r="O95" s="49"/>
      <c r="P95" s="71"/>
      <c r="R95" s="78" t="s">
        <v>152</v>
      </c>
      <c r="S95" s="1"/>
      <c r="T95" s="12"/>
      <c r="U95" s="13"/>
      <c r="V95" s="14"/>
      <c r="W95" s="93">
        <f>T95*U95</f>
        <v>0</v>
      </c>
      <c r="X95" s="7"/>
      <c r="Y95" s="15"/>
      <c r="Z95" s="7"/>
      <c r="AA95" s="49"/>
      <c r="AB95" s="71"/>
      <c r="AD95" s="78" t="s">
        <v>152</v>
      </c>
      <c r="AE95" s="1"/>
      <c r="AF95" s="12"/>
      <c r="AG95" s="13"/>
      <c r="AH95" s="14"/>
      <c r="AI95" s="93">
        <f>AF95*AG95</f>
        <v>0</v>
      </c>
      <c r="AJ95" s="7"/>
      <c r="AK95" s="15"/>
      <c r="AL95" s="7"/>
      <c r="AM95" s="49"/>
      <c r="AN95" s="71"/>
      <c r="AO95"/>
      <c r="AP95" s="78" t="s">
        <v>152</v>
      </c>
      <c r="AQ95" s="1"/>
      <c r="AR95" s="12"/>
      <c r="AS95" s="13"/>
      <c r="AT95" s="14"/>
      <c r="AU95" s="93">
        <f>AR95*AS95</f>
        <v>0</v>
      </c>
      <c r="AV95" s="7"/>
      <c r="AW95" s="15"/>
      <c r="AX95" s="7"/>
      <c r="AY95" s="49"/>
      <c r="AZ95" s="71"/>
    </row>
    <row r="96" spans="3:52" s="2" customFormat="1" ht="12.75" x14ac:dyDescent="0.2">
      <c r="C96" s="65" t="str">
        <f>'Begroting Totale Project'!C94</f>
        <v>Activiteit 4.2, inhuur</v>
      </c>
      <c r="D96" s="109">
        <f t="shared" ref="D96:D98" si="10">K96+W96+AI96+AU96</f>
        <v>0</v>
      </c>
      <c r="F96" s="78" t="s">
        <v>153</v>
      </c>
      <c r="G96" s="1"/>
      <c r="H96" s="12"/>
      <c r="I96" s="13"/>
      <c r="J96" s="14"/>
      <c r="K96" s="93">
        <f>H96*I96</f>
        <v>0</v>
      </c>
      <c r="L96" s="7"/>
      <c r="M96" s="15"/>
      <c r="N96" s="7"/>
      <c r="O96" s="49"/>
      <c r="P96" s="71"/>
      <c r="R96" s="78" t="s">
        <v>153</v>
      </c>
      <c r="S96" s="1"/>
      <c r="T96" s="12"/>
      <c r="U96" s="13"/>
      <c r="V96" s="14"/>
      <c r="W96" s="93">
        <f>T96*U96</f>
        <v>0</v>
      </c>
      <c r="X96" s="7"/>
      <c r="Y96" s="15"/>
      <c r="Z96" s="7"/>
      <c r="AA96" s="49"/>
      <c r="AB96" s="71"/>
      <c r="AD96" s="78" t="s">
        <v>153</v>
      </c>
      <c r="AE96" s="1"/>
      <c r="AF96" s="12"/>
      <c r="AG96" s="13"/>
      <c r="AH96" s="14"/>
      <c r="AI96" s="93">
        <f>AF96*AG96</f>
        <v>0</v>
      </c>
      <c r="AJ96" s="7"/>
      <c r="AK96" s="15"/>
      <c r="AL96" s="7"/>
      <c r="AM96" s="49"/>
      <c r="AN96" s="71"/>
      <c r="AO96"/>
      <c r="AP96" s="78" t="s">
        <v>153</v>
      </c>
      <c r="AQ96" s="1"/>
      <c r="AR96" s="12"/>
      <c r="AS96" s="13"/>
      <c r="AT96" s="14"/>
      <c r="AU96" s="93">
        <f>AR96*AS96</f>
        <v>0</v>
      </c>
      <c r="AV96" s="7"/>
      <c r="AW96" s="15"/>
      <c r="AX96" s="7"/>
      <c r="AY96" s="49"/>
      <c r="AZ96" s="71"/>
    </row>
    <row r="97" spans="3:52" s="2" customFormat="1" ht="13.5" customHeight="1" x14ac:dyDescent="0.2">
      <c r="C97" s="65" t="str">
        <f>'Begroting Totale Project'!C95</f>
        <v>Activiteit 4.3, inhuur</v>
      </c>
      <c r="D97" s="109">
        <f t="shared" si="10"/>
        <v>0</v>
      </c>
      <c r="F97" s="78" t="s">
        <v>154</v>
      </c>
      <c r="G97" s="1"/>
      <c r="H97" s="12"/>
      <c r="I97" s="13"/>
      <c r="J97" s="4"/>
      <c r="K97" s="93">
        <f>H97*I97</f>
        <v>0</v>
      </c>
      <c r="L97" s="7"/>
      <c r="M97" s="15"/>
      <c r="N97" s="7"/>
      <c r="O97" s="49"/>
      <c r="P97" s="71"/>
      <c r="R97" s="78" t="s">
        <v>154</v>
      </c>
      <c r="S97" s="1"/>
      <c r="T97" s="12"/>
      <c r="U97" s="13"/>
      <c r="V97" s="4"/>
      <c r="W97" s="93">
        <f>T97*U97</f>
        <v>0</v>
      </c>
      <c r="X97" s="7"/>
      <c r="Y97" s="15"/>
      <c r="Z97" s="7"/>
      <c r="AA97" s="49"/>
      <c r="AB97" s="71"/>
      <c r="AD97" s="78" t="s">
        <v>154</v>
      </c>
      <c r="AE97" s="1"/>
      <c r="AF97" s="12"/>
      <c r="AG97" s="13"/>
      <c r="AH97" s="4"/>
      <c r="AI97" s="93">
        <f>AF97*AG97</f>
        <v>0</v>
      </c>
      <c r="AJ97" s="7"/>
      <c r="AK97" s="15"/>
      <c r="AL97" s="7"/>
      <c r="AM97" s="49"/>
      <c r="AN97" s="71"/>
      <c r="AO97"/>
      <c r="AP97" s="78" t="s">
        <v>154</v>
      </c>
      <c r="AQ97" s="1"/>
      <c r="AR97" s="12"/>
      <c r="AS97" s="13"/>
      <c r="AT97" s="4"/>
      <c r="AU97" s="93">
        <f>AR97*AS97</f>
        <v>0</v>
      </c>
      <c r="AV97" s="7"/>
      <c r="AW97" s="15"/>
      <c r="AX97" s="7"/>
      <c r="AY97" s="49"/>
      <c r="AZ97" s="71"/>
    </row>
    <row r="98" spans="3:52" s="2" customFormat="1" ht="12.75" x14ac:dyDescent="0.2">
      <c r="C98" s="65" t="str">
        <f>'Begroting Totale Project'!C96</f>
        <v xml:space="preserve">Activiteit 4.4, inhuur </v>
      </c>
      <c r="D98" s="109">
        <f t="shared" si="10"/>
        <v>0</v>
      </c>
      <c r="F98" s="78" t="s">
        <v>183</v>
      </c>
      <c r="G98" s="1"/>
      <c r="H98" s="12"/>
      <c r="I98" s="13"/>
      <c r="J98" s="4"/>
      <c r="K98" s="93">
        <f>H98*I98</f>
        <v>0</v>
      </c>
      <c r="L98" s="7"/>
      <c r="M98" s="15"/>
      <c r="N98" s="7"/>
      <c r="O98" s="49"/>
      <c r="P98" s="71"/>
      <c r="R98" s="78" t="s">
        <v>183</v>
      </c>
      <c r="S98" s="1"/>
      <c r="T98" s="12"/>
      <c r="U98" s="13"/>
      <c r="V98" s="4"/>
      <c r="W98" s="93">
        <f>T98*U98</f>
        <v>0</v>
      </c>
      <c r="X98" s="7"/>
      <c r="Y98" s="15"/>
      <c r="Z98" s="7"/>
      <c r="AA98" s="49"/>
      <c r="AB98" s="71"/>
      <c r="AD98" s="78" t="s">
        <v>183</v>
      </c>
      <c r="AE98" s="1"/>
      <c r="AF98" s="12"/>
      <c r="AG98" s="13"/>
      <c r="AH98" s="4"/>
      <c r="AI98" s="93">
        <f>AF98*AG98</f>
        <v>0</v>
      </c>
      <c r="AJ98" s="7"/>
      <c r="AK98" s="15"/>
      <c r="AL98" s="7"/>
      <c r="AM98" s="49"/>
      <c r="AN98" s="71"/>
      <c r="AO98"/>
      <c r="AP98" s="78" t="s">
        <v>183</v>
      </c>
      <c r="AQ98" s="1"/>
      <c r="AR98" s="12"/>
      <c r="AS98" s="13"/>
      <c r="AT98" s="4"/>
      <c r="AU98" s="93">
        <f>AR98*AS98</f>
        <v>0</v>
      </c>
      <c r="AV98" s="7"/>
      <c r="AW98" s="15"/>
      <c r="AX98" s="7"/>
      <c r="AY98" s="49"/>
      <c r="AZ98" s="71"/>
    </row>
    <row r="99" spans="3:52" s="2" customFormat="1" ht="4.5" customHeight="1" x14ac:dyDescent="0.2">
      <c r="C99" s="65"/>
      <c r="D99" s="110"/>
      <c r="F99" s="78"/>
      <c r="G99" s="6"/>
      <c r="H99" s="6"/>
      <c r="I99" s="6"/>
      <c r="J99" s="6"/>
      <c r="K99" s="84"/>
      <c r="L99" s="6"/>
      <c r="M99" s="6"/>
      <c r="N99" s="6"/>
      <c r="O99" s="50"/>
      <c r="P99" s="71"/>
      <c r="R99" s="78"/>
      <c r="S99" s="6"/>
      <c r="T99" s="6"/>
      <c r="U99" s="6"/>
      <c r="V99" s="6"/>
      <c r="W99" s="84"/>
      <c r="X99" s="6"/>
      <c r="Y99" s="6"/>
      <c r="Z99" s="6"/>
      <c r="AA99" s="50"/>
      <c r="AB99" s="71"/>
      <c r="AD99" s="78"/>
      <c r="AE99" s="6"/>
      <c r="AF99" s="6"/>
      <c r="AG99" s="6"/>
      <c r="AH99" s="6"/>
      <c r="AI99" s="84"/>
      <c r="AJ99" s="6"/>
      <c r="AK99" s="6"/>
      <c r="AL99" s="6"/>
      <c r="AM99" s="50"/>
      <c r="AN99" s="71"/>
      <c r="AO99"/>
      <c r="AP99" s="78"/>
      <c r="AQ99" s="6"/>
      <c r="AR99" s="6"/>
      <c r="AS99" s="6"/>
      <c r="AT99" s="6"/>
      <c r="AU99" s="84"/>
      <c r="AV99" s="6"/>
      <c r="AW99" s="6"/>
      <c r="AX99" s="6"/>
      <c r="AY99" s="50"/>
      <c r="AZ99" s="71"/>
    </row>
    <row r="100" spans="3:52" s="2" customFormat="1" ht="12.75" x14ac:dyDescent="0.2">
      <c r="C100" s="65"/>
      <c r="D100" s="111">
        <f>SUM(D95:D98)</f>
        <v>0</v>
      </c>
      <c r="F100" s="121"/>
      <c r="G100" s="6"/>
      <c r="H100" s="6"/>
      <c r="I100" s="6"/>
      <c r="J100" s="85" t="s">
        <v>26</v>
      </c>
      <c r="K100" s="87">
        <f>SUM(K95:K98)</f>
        <v>0</v>
      </c>
      <c r="L100" s="66"/>
      <c r="M100" s="17">
        <f>SUM(M91:M91)</f>
        <v>0</v>
      </c>
      <c r="N100" s="66"/>
      <c r="O100" s="50"/>
      <c r="P100" s="71"/>
      <c r="R100" s="121"/>
      <c r="S100" s="6"/>
      <c r="T100" s="6"/>
      <c r="U100" s="6"/>
      <c r="V100" s="85" t="s">
        <v>26</v>
      </c>
      <c r="W100" s="87">
        <f>SUM(W95:W98)</f>
        <v>0</v>
      </c>
      <c r="X100" s="66"/>
      <c r="Y100" s="17">
        <f>SUM(Y91:Y91)</f>
        <v>0</v>
      </c>
      <c r="Z100" s="66"/>
      <c r="AA100" s="50"/>
      <c r="AB100" s="71"/>
      <c r="AD100" s="121"/>
      <c r="AE100" s="6"/>
      <c r="AF100" s="6"/>
      <c r="AG100" s="6"/>
      <c r="AH100" s="85" t="s">
        <v>26</v>
      </c>
      <c r="AI100" s="87">
        <f>SUM(AI95:AI98)</f>
        <v>0</v>
      </c>
      <c r="AJ100" s="66"/>
      <c r="AK100" s="17">
        <f>SUM(AK91:AK91)</f>
        <v>0</v>
      </c>
      <c r="AL100" s="66"/>
      <c r="AM100" s="50"/>
      <c r="AN100" s="71"/>
      <c r="AO100"/>
      <c r="AP100" s="121"/>
      <c r="AQ100" s="6"/>
      <c r="AR100" s="6"/>
      <c r="AS100" s="6"/>
      <c r="AT100" s="85" t="s">
        <v>26</v>
      </c>
      <c r="AU100" s="87">
        <f>SUM(AU95:AU98)</f>
        <v>0</v>
      </c>
      <c r="AV100" s="66"/>
      <c r="AW100" s="17">
        <f>SUM(AW91:AW91)</f>
        <v>0</v>
      </c>
      <c r="AX100" s="66"/>
      <c r="AY100" s="50"/>
      <c r="AZ100" s="71"/>
    </row>
    <row r="101" spans="3:52" s="2" customFormat="1" ht="12.75" x14ac:dyDescent="0.2">
      <c r="C101" s="65"/>
      <c r="D101" s="117"/>
      <c r="F101" s="78"/>
      <c r="G101" s="92" t="s">
        <v>21</v>
      </c>
      <c r="H101" s="2" t="s">
        <v>22</v>
      </c>
      <c r="I101" s="2" t="s">
        <v>59</v>
      </c>
      <c r="J101" s="4"/>
      <c r="K101" s="10"/>
      <c r="L101" s="10"/>
      <c r="M101" s="10"/>
      <c r="N101" s="10"/>
      <c r="O101" s="47"/>
      <c r="P101" s="71"/>
      <c r="R101" s="78"/>
      <c r="S101" s="92" t="s">
        <v>21</v>
      </c>
      <c r="T101" s="2" t="s">
        <v>22</v>
      </c>
      <c r="U101" s="2" t="s">
        <v>59</v>
      </c>
      <c r="V101" s="4"/>
      <c r="W101" s="10"/>
      <c r="X101" s="10"/>
      <c r="Y101" s="10"/>
      <c r="Z101" s="10"/>
      <c r="AA101" s="47"/>
      <c r="AB101" s="71"/>
      <c r="AD101" s="78"/>
      <c r="AE101" s="92" t="s">
        <v>21</v>
      </c>
      <c r="AF101" s="2" t="s">
        <v>22</v>
      </c>
      <c r="AG101" s="2" t="s">
        <v>59</v>
      </c>
      <c r="AH101" s="4"/>
      <c r="AI101" s="10"/>
      <c r="AJ101" s="10"/>
      <c r="AK101" s="10"/>
      <c r="AL101" s="10"/>
      <c r="AM101" s="47"/>
      <c r="AN101" s="71"/>
      <c r="AO101"/>
      <c r="AP101" s="78"/>
      <c r="AQ101" s="92" t="s">
        <v>21</v>
      </c>
      <c r="AR101" s="2" t="s">
        <v>22</v>
      </c>
      <c r="AS101" s="2" t="s">
        <v>59</v>
      </c>
      <c r="AT101" s="4"/>
      <c r="AU101" s="10"/>
      <c r="AV101" s="10"/>
      <c r="AW101" s="10"/>
      <c r="AX101" s="10"/>
      <c r="AY101" s="47"/>
      <c r="AZ101" s="71"/>
    </row>
    <row r="102" spans="3:52" s="2" customFormat="1" ht="12.75" x14ac:dyDescent="0.2">
      <c r="C102" s="65" t="str">
        <f>'Begroting Totale Project'!C100</f>
        <v>Activiteit 4.1, kosten</v>
      </c>
      <c r="D102" s="109">
        <f>K102+W102+AI102+AU102</f>
        <v>0</v>
      </c>
      <c r="F102" s="140" t="s">
        <v>194</v>
      </c>
      <c r="G102" s="1"/>
      <c r="H102" s="12"/>
      <c r="I102" s="13"/>
      <c r="J102" s="14"/>
      <c r="K102" s="93">
        <f>H102*I102</f>
        <v>0</v>
      </c>
      <c r="L102" s="7"/>
      <c r="M102" s="15"/>
      <c r="N102" s="7"/>
      <c r="O102" s="49"/>
      <c r="P102" s="71"/>
      <c r="R102" s="140" t="s">
        <v>194</v>
      </c>
      <c r="S102" s="1"/>
      <c r="T102" s="12"/>
      <c r="U102" s="13"/>
      <c r="V102" s="14"/>
      <c r="W102" s="93">
        <f>T102*U102</f>
        <v>0</v>
      </c>
      <c r="X102" s="7"/>
      <c r="Y102" s="15"/>
      <c r="Z102" s="7"/>
      <c r="AA102" s="49"/>
      <c r="AB102" s="71"/>
      <c r="AD102" s="140" t="s">
        <v>194</v>
      </c>
      <c r="AE102" s="1"/>
      <c r="AF102" s="12"/>
      <c r="AG102" s="13"/>
      <c r="AH102" s="14"/>
      <c r="AI102" s="93">
        <f>AF102*AG102</f>
        <v>0</v>
      </c>
      <c r="AJ102" s="7"/>
      <c r="AK102" s="15"/>
      <c r="AL102" s="7"/>
      <c r="AM102" s="49"/>
      <c r="AN102" s="71"/>
      <c r="AO102"/>
      <c r="AP102" s="140" t="s">
        <v>194</v>
      </c>
      <c r="AQ102" s="1"/>
      <c r="AR102" s="12"/>
      <c r="AS102" s="13"/>
      <c r="AT102" s="14"/>
      <c r="AU102" s="93">
        <f>AR102*AS102</f>
        <v>0</v>
      </c>
      <c r="AV102" s="7"/>
      <c r="AW102" s="15"/>
      <c r="AX102" s="7"/>
      <c r="AY102" s="49"/>
      <c r="AZ102" s="71"/>
    </row>
    <row r="103" spans="3:52" s="2" customFormat="1" ht="12.75" x14ac:dyDescent="0.2">
      <c r="C103" s="65" t="str">
        <f>'Begroting Totale Project'!C101</f>
        <v>Activiteit 4.2, kosten</v>
      </c>
      <c r="D103" s="109">
        <f t="shared" ref="D103:D105" si="11">K103+W103+AI103+AU103</f>
        <v>0</v>
      </c>
      <c r="F103" s="140" t="s">
        <v>199</v>
      </c>
      <c r="G103" s="1"/>
      <c r="H103" s="12"/>
      <c r="I103" s="13"/>
      <c r="J103" s="14"/>
      <c r="K103" s="93">
        <f>H103*I103</f>
        <v>0</v>
      </c>
      <c r="L103" s="7"/>
      <c r="M103" s="15"/>
      <c r="N103" s="7"/>
      <c r="O103" s="49"/>
      <c r="P103" s="71"/>
      <c r="R103" s="140" t="s">
        <v>199</v>
      </c>
      <c r="S103" s="1"/>
      <c r="T103" s="12"/>
      <c r="U103" s="13"/>
      <c r="V103" s="14"/>
      <c r="W103" s="93">
        <f>T103*U103</f>
        <v>0</v>
      </c>
      <c r="X103" s="7"/>
      <c r="Y103" s="15"/>
      <c r="Z103" s="7"/>
      <c r="AA103" s="49"/>
      <c r="AB103" s="71"/>
      <c r="AD103" s="140" t="s">
        <v>199</v>
      </c>
      <c r="AE103" s="1"/>
      <c r="AF103" s="12"/>
      <c r="AG103" s="13"/>
      <c r="AH103" s="14"/>
      <c r="AI103" s="93">
        <f>AF103*AG103</f>
        <v>0</v>
      </c>
      <c r="AJ103" s="7"/>
      <c r="AK103" s="15"/>
      <c r="AL103" s="7"/>
      <c r="AM103" s="49"/>
      <c r="AN103" s="71"/>
      <c r="AO103"/>
      <c r="AP103" s="140" t="s">
        <v>199</v>
      </c>
      <c r="AQ103" s="1"/>
      <c r="AR103" s="12"/>
      <c r="AS103" s="13"/>
      <c r="AT103" s="14"/>
      <c r="AU103" s="93">
        <f>AR103*AS103</f>
        <v>0</v>
      </c>
      <c r="AV103" s="7"/>
      <c r="AW103" s="15"/>
      <c r="AX103" s="7"/>
      <c r="AY103" s="49"/>
      <c r="AZ103" s="71"/>
    </row>
    <row r="104" spans="3:52" s="2" customFormat="1" ht="12.75" x14ac:dyDescent="0.2">
      <c r="C104" s="65" t="str">
        <f>'Begroting Totale Project'!C102</f>
        <v>Activiteit 4.3, kosten</v>
      </c>
      <c r="D104" s="109">
        <f t="shared" si="11"/>
        <v>0</v>
      </c>
      <c r="F104" s="140" t="s">
        <v>232</v>
      </c>
      <c r="G104" s="1"/>
      <c r="H104" s="12"/>
      <c r="I104" s="13"/>
      <c r="J104" s="14"/>
      <c r="K104" s="93">
        <f>H104*I104</f>
        <v>0</v>
      </c>
      <c r="L104" s="7"/>
      <c r="M104" s="15"/>
      <c r="N104" s="7"/>
      <c r="O104" s="49"/>
      <c r="P104" s="71"/>
      <c r="R104" s="140" t="s">
        <v>232</v>
      </c>
      <c r="S104" s="1"/>
      <c r="T104" s="12"/>
      <c r="U104" s="13"/>
      <c r="V104" s="14"/>
      <c r="W104" s="93">
        <f>T104*U104</f>
        <v>0</v>
      </c>
      <c r="X104" s="7"/>
      <c r="Y104" s="15"/>
      <c r="Z104" s="7"/>
      <c r="AA104" s="49"/>
      <c r="AB104" s="71"/>
      <c r="AD104" s="140" t="s">
        <v>232</v>
      </c>
      <c r="AE104" s="1"/>
      <c r="AF104" s="12"/>
      <c r="AG104" s="13"/>
      <c r="AH104" s="14"/>
      <c r="AI104" s="93">
        <f>AF104*AG104</f>
        <v>0</v>
      </c>
      <c r="AJ104" s="7"/>
      <c r="AK104" s="15"/>
      <c r="AL104" s="7"/>
      <c r="AM104" s="49"/>
      <c r="AN104" s="71"/>
      <c r="AO104"/>
      <c r="AP104" s="140" t="s">
        <v>232</v>
      </c>
      <c r="AQ104" s="1"/>
      <c r="AR104" s="12"/>
      <c r="AS104" s="13"/>
      <c r="AT104" s="14"/>
      <c r="AU104" s="93">
        <f>AR104*AS104</f>
        <v>0</v>
      </c>
      <c r="AV104" s="7"/>
      <c r="AW104" s="15"/>
      <c r="AX104" s="7"/>
      <c r="AY104" s="49"/>
      <c r="AZ104" s="71"/>
    </row>
    <row r="105" spans="3:52" s="2" customFormat="1" ht="12.75" x14ac:dyDescent="0.2">
      <c r="C105" s="65" t="str">
        <f>'Begroting Totale Project'!C103</f>
        <v>Activiteit 4.4, kosten</v>
      </c>
      <c r="D105" s="109">
        <f t="shared" si="11"/>
        <v>0</v>
      </c>
      <c r="F105" s="140" t="s">
        <v>233</v>
      </c>
      <c r="G105" s="1"/>
      <c r="H105" s="12"/>
      <c r="I105" s="13"/>
      <c r="J105" s="14"/>
      <c r="K105" s="93">
        <f>H105*I105</f>
        <v>0</v>
      </c>
      <c r="L105" s="7"/>
      <c r="M105" s="15"/>
      <c r="N105" s="7"/>
      <c r="O105" s="49"/>
      <c r="P105" s="71"/>
      <c r="R105" s="140" t="s">
        <v>233</v>
      </c>
      <c r="S105" s="1"/>
      <c r="T105" s="12"/>
      <c r="U105" s="13"/>
      <c r="V105" s="14"/>
      <c r="W105" s="93">
        <f>T105*U105</f>
        <v>0</v>
      </c>
      <c r="X105" s="7"/>
      <c r="Y105" s="15"/>
      <c r="Z105" s="7"/>
      <c r="AA105" s="49"/>
      <c r="AB105" s="71"/>
      <c r="AD105" s="140" t="s">
        <v>233</v>
      </c>
      <c r="AE105" s="1"/>
      <c r="AF105" s="12"/>
      <c r="AG105" s="13"/>
      <c r="AH105" s="14"/>
      <c r="AI105" s="93">
        <f>AF105*AG105</f>
        <v>0</v>
      </c>
      <c r="AJ105" s="7"/>
      <c r="AK105" s="15"/>
      <c r="AL105" s="7"/>
      <c r="AM105" s="49"/>
      <c r="AN105" s="71"/>
      <c r="AO105"/>
      <c r="AP105" s="140" t="s">
        <v>233</v>
      </c>
      <c r="AQ105" s="1"/>
      <c r="AR105" s="12"/>
      <c r="AS105" s="13"/>
      <c r="AT105" s="14"/>
      <c r="AU105" s="93">
        <f>AR105*AS105</f>
        <v>0</v>
      </c>
      <c r="AV105" s="7"/>
      <c r="AW105" s="15"/>
      <c r="AX105" s="7"/>
      <c r="AY105" s="49"/>
      <c r="AZ105" s="71"/>
    </row>
    <row r="106" spans="3:52" s="2" customFormat="1" ht="12.75" x14ac:dyDescent="0.2">
      <c r="C106" s="65"/>
      <c r="D106" s="113"/>
      <c r="F106" s="78"/>
      <c r="G106" s="6"/>
      <c r="H106" s="6"/>
      <c r="I106" s="6"/>
      <c r="J106" s="6"/>
      <c r="K106" s="6"/>
      <c r="L106" s="6"/>
      <c r="M106" s="6"/>
      <c r="N106" s="6"/>
      <c r="O106" s="50"/>
      <c r="P106" s="71"/>
      <c r="R106" s="78"/>
      <c r="S106" s="6"/>
      <c r="T106" s="6"/>
      <c r="U106" s="6"/>
      <c r="V106" s="6"/>
      <c r="W106" s="6"/>
      <c r="X106" s="6"/>
      <c r="Y106" s="6"/>
      <c r="Z106" s="6"/>
      <c r="AA106" s="50"/>
      <c r="AB106" s="71"/>
      <c r="AD106" s="78"/>
      <c r="AE106" s="6"/>
      <c r="AF106" s="6"/>
      <c r="AG106" s="6"/>
      <c r="AH106" s="6"/>
      <c r="AI106" s="6"/>
      <c r="AJ106" s="6"/>
      <c r="AK106" s="6"/>
      <c r="AL106" s="6"/>
      <c r="AM106" s="50"/>
      <c r="AN106" s="71"/>
      <c r="AO106"/>
      <c r="AP106" s="78"/>
      <c r="AQ106" s="6"/>
      <c r="AR106" s="6"/>
      <c r="AS106" s="6"/>
      <c r="AT106" s="6"/>
      <c r="AU106" s="6"/>
      <c r="AV106" s="6"/>
      <c r="AW106" s="6"/>
      <c r="AX106" s="6"/>
      <c r="AY106" s="50"/>
      <c r="AZ106" s="71"/>
    </row>
    <row r="107" spans="3:52" s="2" customFormat="1" ht="12.75" x14ac:dyDescent="0.2">
      <c r="C107" s="65"/>
      <c r="D107" s="111">
        <f>SUM(D102:D105)</f>
        <v>0</v>
      </c>
      <c r="F107" s="78"/>
      <c r="G107" s="6"/>
      <c r="H107" s="6"/>
      <c r="I107" s="6"/>
      <c r="J107" s="85" t="s">
        <v>26</v>
      </c>
      <c r="K107" s="87">
        <f>SUM(K102:K105)</f>
        <v>0</v>
      </c>
      <c r="L107" s="66"/>
      <c r="M107" s="17">
        <f>SUM(M102:M105)</f>
        <v>0</v>
      </c>
      <c r="N107" s="66"/>
      <c r="O107" s="50"/>
      <c r="P107" s="71"/>
      <c r="R107" s="78"/>
      <c r="S107" s="6"/>
      <c r="T107" s="6"/>
      <c r="U107" s="6"/>
      <c r="V107" s="85" t="s">
        <v>26</v>
      </c>
      <c r="W107" s="87">
        <f>SUM(W102:W105)</f>
        <v>0</v>
      </c>
      <c r="X107" s="66"/>
      <c r="Y107" s="17">
        <f>SUM(Y102:Y105)</f>
        <v>0</v>
      </c>
      <c r="Z107" s="66"/>
      <c r="AA107" s="50"/>
      <c r="AB107" s="71"/>
      <c r="AD107" s="78"/>
      <c r="AE107" s="6"/>
      <c r="AF107" s="6"/>
      <c r="AG107" s="6"/>
      <c r="AH107" s="85" t="s">
        <v>26</v>
      </c>
      <c r="AI107" s="87">
        <f>SUM(AI102:AI105)</f>
        <v>0</v>
      </c>
      <c r="AJ107" s="66"/>
      <c r="AK107" s="17">
        <f>SUM(AK102:AK105)</f>
        <v>0</v>
      </c>
      <c r="AL107" s="66"/>
      <c r="AM107" s="50"/>
      <c r="AN107" s="71"/>
      <c r="AO107"/>
      <c r="AP107" s="78"/>
      <c r="AQ107" s="6"/>
      <c r="AR107" s="6"/>
      <c r="AS107" s="6"/>
      <c r="AT107" s="85" t="s">
        <v>26</v>
      </c>
      <c r="AU107" s="87">
        <f>SUM(AU102:AU105)</f>
        <v>0</v>
      </c>
      <c r="AV107" s="66"/>
      <c r="AW107" s="17">
        <f>SUM(AW102:AW105)</f>
        <v>0</v>
      </c>
      <c r="AX107" s="66"/>
      <c r="AY107" s="50"/>
      <c r="AZ107" s="71"/>
    </row>
    <row r="108" spans="3:52" s="2" customFormat="1" ht="12.75" x14ac:dyDescent="0.2">
      <c r="C108" s="65"/>
      <c r="D108" s="114"/>
      <c r="F108" s="78"/>
      <c r="G108" s="11"/>
      <c r="H108" s="11"/>
      <c r="I108" s="11"/>
      <c r="J108" s="19"/>
      <c r="K108" s="68"/>
      <c r="L108" s="68"/>
      <c r="M108" s="68"/>
      <c r="N108" s="68"/>
      <c r="O108" s="50"/>
      <c r="P108" s="71"/>
      <c r="R108" s="78"/>
      <c r="S108" s="11"/>
      <c r="T108" s="11"/>
      <c r="U108" s="11"/>
      <c r="V108" s="19"/>
      <c r="W108" s="68"/>
      <c r="X108" s="68"/>
      <c r="Y108" s="68"/>
      <c r="Z108" s="68"/>
      <c r="AA108" s="50"/>
      <c r="AB108" s="71"/>
      <c r="AD108" s="78"/>
      <c r="AE108" s="11"/>
      <c r="AF108" s="11"/>
      <c r="AG108" s="11"/>
      <c r="AH108" s="19"/>
      <c r="AI108" s="68"/>
      <c r="AJ108" s="68"/>
      <c r="AK108" s="68"/>
      <c r="AL108" s="68"/>
      <c r="AM108" s="50"/>
      <c r="AN108" s="71"/>
      <c r="AO108"/>
      <c r="AP108" s="78"/>
      <c r="AQ108" s="11"/>
      <c r="AR108" s="11"/>
      <c r="AS108" s="11"/>
      <c r="AT108" s="19"/>
      <c r="AU108" s="68"/>
      <c r="AV108" s="68"/>
      <c r="AW108" s="68"/>
      <c r="AX108" s="68"/>
      <c r="AY108" s="50"/>
      <c r="AZ108" s="71"/>
    </row>
    <row r="109" spans="3:52" s="2" customFormat="1" ht="7.15" customHeight="1" x14ac:dyDescent="0.2">
      <c r="C109" s="65"/>
      <c r="D109" s="114"/>
      <c r="F109" s="78"/>
      <c r="G109" s="11"/>
      <c r="H109" s="11"/>
      <c r="I109" s="11"/>
      <c r="J109" s="19"/>
      <c r="K109" s="68"/>
      <c r="L109" s="68"/>
      <c r="M109" s="68"/>
      <c r="N109" s="68"/>
      <c r="O109" s="50"/>
      <c r="P109" s="71"/>
      <c r="R109" s="78"/>
      <c r="S109" s="11"/>
      <c r="T109" s="11"/>
      <c r="U109" s="11"/>
      <c r="V109" s="19"/>
      <c r="W109" s="68"/>
      <c r="X109" s="68"/>
      <c r="Y109" s="68"/>
      <c r="Z109" s="68"/>
      <c r="AA109" s="50"/>
      <c r="AB109" s="71"/>
      <c r="AD109" s="78"/>
      <c r="AE109" s="11"/>
      <c r="AF109" s="11"/>
      <c r="AG109" s="11"/>
      <c r="AH109" s="19"/>
      <c r="AI109" s="68"/>
      <c r="AJ109" s="68"/>
      <c r="AK109" s="68"/>
      <c r="AL109" s="68"/>
      <c r="AM109" s="50"/>
      <c r="AN109" s="71"/>
      <c r="AO109"/>
      <c r="AP109" s="78"/>
      <c r="AQ109" s="11"/>
      <c r="AR109" s="11"/>
      <c r="AS109" s="11"/>
      <c r="AT109" s="19"/>
      <c r="AU109" s="68"/>
      <c r="AV109" s="68"/>
      <c r="AW109" s="68"/>
      <c r="AX109" s="68"/>
      <c r="AY109" s="50"/>
      <c r="AZ109" s="71"/>
    </row>
    <row r="110" spans="3:52" s="2" customFormat="1" ht="13.5" thickBot="1" x14ac:dyDescent="0.25">
      <c r="C110" s="101" t="s">
        <v>275</v>
      </c>
      <c r="D110" s="115">
        <f>D93+D100+D107</f>
        <v>0</v>
      </c>
      <c r="F110" s="120"/>
      <c r="G110" s="23"/>
      <c r="H110" s="23"/>
      <c r="I110" s="23"/>
      <c r="J110" s="86" t="s">
        <v>289</v>
      </c>
      <c r="K110" s="88">
        <f>K93+K100+K107</f>
        <v>0</v>
      </c>
      <c r="L110" s="73"/>
      <c r="M110" s="72" t="e">
        <f>M93+M100+#REF!+#REF!+#REF!</f>
        <v>#REF!</v>
      </c>
      <c r="N110" s="73"/>
      <c r="O110" s="51"/>
      <c r="P110" s="74"/>
      <c r="R110" s="120"/>
      <c r="S110" s="23"/>
      <c r="T110" s="23"/>
      <c r="U110" s="23"/>
      <c r="V110" s="86" t="s">
        <v>300</v>
      </c>
      <c r="W110" s="88">
        <f>W93+W100+W107</f>
        <v>0</v>
      </c>
      <c r="X110" s="73"/>
      <c r="Y110" s="72" t="e">
        <f>Y93+Y100+#REF!+#REF!+#REF!</f>
        <v>#REF!</v>
      </c>
      <c r="Z110" s="73"/>
      <c r="AA110" s="51"/>
      <c r="AB110" s="74"/>
      <c r="AD110" s="120"/>
      <c r="AE110" s="23"/>
      <c r="AF110" s="23"/>
      <c r="AG110" s="23"/>
      <c r="AH110" s="86" t="s">
        <v>315</v>
      </c>
      <c r="AI110" s="88">
        <f>AI93+AI100+AI107</f>
        <v>0</v>
      </c>
      <c r="AJ110" s="73"/>
      <c r="AK110" s="72" t="e">
        <f>AK93+AK100+#REF!+#REF!+#REF!</f>
        <v>#REF!</v>
      </c>
      <c r="AL110" s="73"/>
      <c r="AM110" s="51"/>
      <c r="AN110" s="74"/>
      <c r="AO110"/>
      <c r="AP110" s="120"/>
      <c r="AQ110" s="23"/>
      <c r="AR110" s="23"/>
      <c r="AS110" s="23"/>
      <c r="AT110" s="86" t="s">
        <v>359</v>
      </c>
      <c r="AU110" s="88">
        <f>AU93+AU100+AU107</f>
        <v>0</v>
      </c>
      <c r="AV110" s="73"/>
      <c r="AW110" s="72" t="e">
        <f>AW93+AW100+#REF!+#REF!+#REF!</f>
        <v>#REF!</v>
      </c>
      <c r="AX110" s="73"/>
      <c r="AY110" s="51"/>
      <c r="AZ110" s="74"/>
    </row>
    <row r="111" spans="3:52" ht="13.5" thickBot="1" x14ac:dyDescent="0.25">
      <c r="O111"/>
      <c r="AA111"/>
      <c r="AM111"/>
      <c r="AY111"/>
    </row>
    <row r="112" spans="3:52" s="2" customFormat="1" ht="15" x14ac:dyDescent="0.25">
      <c r="C112" s="130" t="str">
        <f>'Begroting Totale Project'!C110</f>
        <v>Deelproject 5</v>
      </c>
      <c r="D112" s="116"/>
      <c r="F112" s="76" t="s">
        <v>80</v>
      </c>
      <c r="G112" s="79"/>
      <c r="H112" s="79"/>
      <c r="I112" s="79"/>
      <c r="J112" s="69"/>
      <c r="K112" s="79"/>
      <c r="L112" s="80"/>
      <c r="M112" s="79"/>
      <c r="N112" s="80"/>
      <c r="O112" s="81"/>
      <c r="P112" s="70"/>
      <c r="R112" s="76" t="s">
        <v>80</v>
      </c>
      <c r="S112" s="79"/>
      <c r="T112" s="79"/>
      <c r="U112" s="79"/>
      <c r="V112" s="69"/>
      <c r="W112" s="79"/>
      <c r="X112" s="80"/>
      <c r="Y112" s="79"/>
      <c r="Z112" s="80"/>
      <c r="AA112" s="81"/>
      <c r="AB112" s="70"/>
      <c r="AD112" s="76" t="s">
        <v>80</v>
      </c>
      <c r="AE112" s="79"/>
      <c r="AF112" s="79"/>
      <c r="AG112" s="79"/>
      <c r="AH112" s="69"/>
      <c r="AI112" s="79"/>
      <c r="AJ112" s="80"/>
      <c r="AK112" s="79"/>
      <c r="AL112" s="80"/>
      <c r="AM112" s="81"/>
      <c r="AN112" s="70"/>
      <c r="AO112"/>
      <c r="AP112" s="76" t="s">
        <v>80</v>
      </c>
      <c r="AQ112" s="79"/>
      <c r="AR112" s="79"/>
      <c r="AS112" s="79"/>
      <c r="AT112" s="69"/>
      <c r="AU112" s="79"/>
      <c r="AV112" s="80"/>
      <c r="AW112" s="79"/>
      <c r="AX112" s="80"/>
      <c r="AY112" s="81"/>
      <c r="AZ112" s="70"/>
    </row>
    <row r="113" spans="3:52" s="2" customFormat="1" ht="12.75" x14ac:dyDescent="0.2">
      <c r="C113" s="64"/>
      <c r="D113" s="108" t="s">
        <v>20</v>
      </c>
      <c r="F113" s="77"/>
      <c r="G113" s="9" t="s">
        <v>21</v>
      </c>
      <c r="H113" s="9" t="s">
        <v>22</v>
      </c>
      <c r="I113" s="9" t="s">
        <v>23</v>
      </c>
      <c r="J113" s="4"/>
      <c r="K113" t="s">
        <v>20</v>
      </c>
      <c r="L113" s="10"/>
      <c r="M113" t="s">
        <v>24</v>
      </c>
      <c r="N113" s="10"/>
      <c r="O113" s="48" t="s">
        <v>25</v>
      </c>
      <c r="P113" s="71"/>
      <c r="R113" s="77"/>
      <c r="S113" s="9" t="s">
        <v>21</v>
      </c>
      <c r="T113" s="9" t="s">
        <v>22</v>
      </c>
      <c r="U113" s="9" t="s">
        <v>23</v>
      </c>
      <c r="V113" s="4"/>
      <c r="W113" t="s">
        <v>20</v>
      </c>
      <c r="X113" s="10"/>
      <c r="Y113" t="s">
        <v>24</v>
      </c>
      <c r="Z113" s="10"/>
      <c r="AA113" s="48" t="s">
        <v>25</v>
      </c>
      <c r="AB113" s="71"/>
      <c r="AD113" s="77"/>
      <c r="AE113" s="9" t="s">
        <v>21</v>
      </c>
      <c r="AF113" s="9" t="s">
        <v>22</v>
      </c>
      <c r="AG113" s="9" t="s">
        <v>23</v>
      </c>
      <c r="AH113" s="4"/>
      <c r="AI113" t="s">
        <v>20</v>
      </c>
      <c r="AJ113" s="10"/>
      <c r="AK113" t="s">
        <v>24</v>
      </c>
      <c r="AL113" s="10"/>
      <c r="AM113" s="48" t="s">
        <v>25</v>
      </c>
      <c r="AN113" s="71"/>
      <c r="AO113"/>
      <c r="AP113" s="77"/>
      <c r="AQ113" s="9" t="s">
        <v>21</v>
      </c>
      <c r="AR113" s="9" t="s">
        <v>22</v>
      </c>
      <c r="AS113" s="9" t="s">
        <v>23</v>
      </c>
      <c r="AT113" s="4"/>
      <c r="AU113" t="s">
        <v>20</v>
      </c>
      <c r="AV113" s="10"/>
      <c r="AW113" t="s">
        <v>24</v>
      </c>
      <c r="AX113" s="10"/>
      <c r="AY113" s="48" t="s">
        <v>25</v>
      </c>
      <c r="AZ113" s="71"/>
    </row>
    <row r="114" spans="3:52" s="2" customFormat="1" ht="12.75" x14ac:dyDescent="0.2">
      <c r="C114" s="65" t="str">
        <f>'Begroting Totale Project'!C112</f>
        <v>Activiteit 5.1, inzet eigen uren</v>
      </c>
      <c r="D114" s="109">
        <f>K114+W114+AI114+AU114</f>
        <v>0</v>
      </c>
      <c r="F114" s="78" t="s">
        <v>81</v>
      </c>
      <c r="G114" s="1"/>
      <c r="H114" s="12"/>
      <c r="I114" s="13"/>
      <c r="J114" s="14"/>
      <c r="K114" s="93">
        <f>H114*I114</f>
        <v>0</v>
      </c>
      <c r="L114" s="7"/>
      <c r="M114" s="15"/>
      <c r="N114" s="7"/>
      <c r="O114" s="49"/>
      <c r="P114" s="71"/>
      <c r="R114" s="78" t="s">
        <v>81</v>
      </c>
      <c r="S114" s="1"/>
      <c r="T114" s="12"/>
      <c r="U114" s="13"/>
      <c r="V114" s="14"/>
      <c r="W114" s="93">
        <f>T114*U114</f>
        <v>0</v>
      </c>
      <c r="X114" s="7"/>
      <c r="Y114" s="15"/>
      <c r="Z114" s="7"/>
      <c r="AA114" s="49"/>
      <c r="AB114" s="71"/>
      <c r="AD114" s="78" t="s">
        <v>81</v>
      </c>
      <c r="AE114" s="1"/>
      <c r="AF114" s="12"/>
      <c r="AG114" s="13"/>
      <c r="AH114" s="14"/>
      <c r="AI114" s="93">
        <f>AF114*AG114</f>
        <v>0</v>
      </c>
      <c r="AJ114" s="7"/>
      <c r="AK114" s="15"/>
      <c r="AL114" s="7"/>
      <c r="AM114" s="49"/>
      <c r="AN114" s="71"/>
      <c r="AO114"/>
      <c r="AP114" s="78" t="s">
        <v>81</v>
      </c>
      <c r="AQ114" s="1"/>
      <c r="AR114" s="12"/>
      <c r="AS114" s="13"/>
      <c r="AT114" s="14"/>
      <c r="AU114" s="93">
        <f>AR114*AS114</f>
        <v>0</v>
      </c>
      <c r="AV114" s="7"/>
      <c r="AW114" s="15"/>
      <c r="AX114" s="7"/>
      <c r="AY114" s="49"/>
      <c r="AZ114" s="71"/>
    </row>
    <row r="115" spans="3:52" s="2" customFormat="1" ht="12.75" x14ac:dyDescent="0.2">
      <c r="C115" s="65" t="str">
        <f>'Begroting Totale Project'!C113</f>
        <v>Activiteit 5.2, inzet eigen uren</v>
      </c>
      <c r="D115" s="109">
        <f t="shared" ref="D115:D117" si="12">K115+W115+AI115+AU115</f>
        <v>0</v>
      </c>
      <c r="F115" s="78" t="s">
        <v>82</v>
      </c>
      <c r="G115" s="1"/>
      <c r="H115" s="12"/>
      <c r="I115" s="13"/>
      <c r="J115" s="14"/>
      <c r="K115" s="93">
        <f>H115*I115</f>
        <v>0</v>
      </c>
      <c r="L115" s="7"/>
      <c r="M115" s="15"/>
      <c r="N115" s="7"/>
      <c r="O115" s="49"/>
      <c r="P115" s="71"/>
      <c r="R115" s="78" t="s">
        <v>82</v>
      </c>
      <c r="S115" s="1"/>
      <c r="T115" s="12"/>
      <c r="U115" s="13"/>
      <c r="V115" s="14"/>
      <c r="W115" s="93">
        <f>T115*U115</f>
        <v>0</v>
      </c>
      <c r="X115" s="7"/>
      <c r="Y115" s="15"/>
      <c r="Z115" s="7"/>
      <c r="AA115" s="49"/>
      <c r="AB115" s="71"/>
      <c r="AD115" s="78" t="s">
        <v>82</v>
      </c>
      <c r="AE115" s="1"/>
      <c r="AF115" s="12"/>
      <c r="AG115" s="13"/>
      <c r="AH115" s="14"/>
      <c r="AI115" s="93">
        <f>AF115*AG115</f>
        <v>0</v>
      </c>
      <c r="AJ115" s="7"/>
      <c r="AK115" s="15"/>
      <c r="AL115" s="7"/>
      <c r="AM115" s="49"/>
      <c r="AN115" s="71"/>
      <c r="AO115"/>
      <c r="AP115" s="78" t="s">
        <v>82</v>
      </c>
      <c r="AQ115" s="1"/>
      <c r="AR115" s="12"/>
      <c r="AS115" s="13"/>
      <c r="AT115" s="14"/>
      <c r="AU115" s="93">
        <f>AR115*AS115</f>
        <v>0</v>
      </c>
      <c r="AV115" s="7"/>
      <c r="AW115" s="15"/>
      <c r="AX115" s="7"/>
      <c r="AY115" s="49"/>
      <c r="AZ115" s="71"/>
    </row>
    <row r="116" spans="3:52" s="2" customFormat="1" ht="12.75" x14ac:dyDescent="0.2">
      <c r="C116" s="65" t="str">
        <f>'Begroting Totale Project'!C114</f>
        <v>Activiteit 5.3, inzet eigen uren</v>
      </c>
      <c r="D116" s="109">
        <f t="shared" si="12"/>
        <v>0</v>
      </c>
      <c r="F116" s="78" t="s">
        <v>83</v>
      </c>
      <c r="G116" s="1"/>
      <c r="H116" s="12"/>
      <c r="I116" s="13"/>
      <c r="J116" s="14"/>
      <c r="K116" s="93">
        <f>H116*I116</f>
        <v>0</v>
      </c>
      <c r="L116" s="7"/>
      <c r="M116" s="15"/>
      <c r="N116" s="7"/>
      <c r="O116" s="49"/>
      <c r="P116" s="71"/>
      <c r="R116" s="78" t="s">
        <v>83</v>
      </c>
      <c r="S116" s="1"/>
      <c r="T116" s="12"/>
      <c r="U116" s="13"/>
      <c r="V116" s="14"/>
      <c r="W116" s="93">
        <f>T116*U116</f>
        <v>0</v>
      </c>
      <c r="X116" s="7"/>
      <c r="Y116" s="15"/>
      <c r="Z116" s="7"/>
      <c r="AA116" s="49"/>
      <c r="AB116" s="71"/>
      <c r="AD116" s="78" t="s">
        <v>83</v>
      </c>
      <c r="AE116" s="1"/>
      <c r="AF116" s="12"/>
      <c r="AG116" s="13"/>
      <c r="AH116" s="14"/>
      <c r="AI116" s="93">
        <f>AF116*AG116</f>
        <v>0</v>
      </c>
      <c r="AJ116" s="7"/>
      <c r="AK116" s="15"/>
      <c r="AL116" s="7"/>
      <c r="AM116" s="49"/>
      <c r="AN116" s="71"/>
      <c r="AO116"/>
      <c r="AP116" s="78" t="s">
        <v>83</v>
      </c>
      <c r="AQ116" s="1"/>
      <c r="AR116" s="12"/>
      <c r="AS116" s="13"/>
      <c r="AT116" s="14"/>
      <c r="AU116" s="93">
        <f>AR116*AS116</f>
        <v>0</v>
      </c>
      <c r="AV116" s="7"/>
      <c r="AW116" s="15"/>
      <c r="AX116" s="7"/>
      <c r="AY116" s="49"/>
      <c r="AZ116" s="71"/>
    </row>
    <row r="117" spans="3:52" s="2" customFormat="1" ht="12.75" x14ac:dyDescent="0.2">
      <c r="C117" s="65" t="str">
        <f>'Begroting Totale Project'!C115</f>
        <v>Activiteit 5.4, inzet eigen uren</v>
      </c>
      <c r="D117" s="109">
        <f t="shared" si="12"/>
        <v>0</v>
      </c>
      <c r="F117" s="78" t="s">
        <v>84</v>
      </c>
      <c r="G117" s="1"/>
      <c r="H117" s="12"/>
      <c r="I117" s="13"/>
      <c r="J117" s="4"/>
      <c r="K117" s="93">
        <f>H117*I117</f>
        <v>0</v>
      </c>
      <c r="L117" s="7"/>
      <c r="M117" s="15"/>
      <c r="N117" s="7"/>
      <c r="O117" s="49"/>
      <c r="P117" s="71"/>
      <c r="R117" s="78" t="s">
        <v>84</v>
      </c>
      <c r="S117" s="1"/>
      <c r="T117" s="12"/>
      <c r="U117" s="13"/>
      <c r="V117" s="4"/>
      <c r="W117" s="93">
        <f>T117*U117</f>
        <v>0</v>
      </c>
      <c r="X117" s="7"/>
      <c r="Y117" s="15"/>
      <c r="Z117" s="7"/>
      <c r="AA117" s="49"/>
      <c r="AB117" s="71"/>
      <c r="AD117" s="78" t="s">
        <v>84</v>
      </c>
      <c r="AE117" s="1"/>
      <c r="AF117" s="12"/>
      <c r="AG117" s="13"/>
      <c r="AH117" s="4"/>
      <c r="AI117" s="93">
        <f>AF117*AG117</f>
        <v>0</v>
      </c>
      <c r="AJ117" s="7"/>
      <c r="AK117" s="15"/>
      <c r="AL117" s="7"/>
      <c r="AM117" s="49"/>
      <c r="AN117" s="71"/>
      <c r="AO117"/>
      <c r="AP117" s="78" t="s">
        <v>84</v>
      </c>
      <c r="AQ117" s="1"/>
      <c r="AR117" s="12"/>
      <c r="AS117" s="13"/>
      <c r="AT117" s="4"/>
      <c r="AU117" s="93">
        <f>AR117*AS117</f>
        <v>0</v>
      </c>
      <c r="AV117" s="7"/>
      <c r="AW117" s="15"/>
      <c r="AX117" s="7"/>
      <c r="AY117" s="49"/>
      <c r="AZ117" s="71"/>
    </row>
    <row r="118" spans="3:52" s="2" customFormat="1" ht="4.5" customHeight="1" x14ac:dyDescent="0.2">
      <c r="C118" s="65"/>
      <c r="D118" s="110"/>
      <c r="F118" s="78"/>
      <c r="G118" s="6"/>
      <c r="H118" s="6"/>
      <c r="I118" s="6"/>
      <c r="J118" s="6"/>
      <c r="K118" s="84"/>
      <c r="L118" s="6"/>
      <c r="M118" s="6"/>
      <c r="N118" s="6"/>
      <c r="O118" s="50"/>
      <c r="P118" s="71"/>
      <c r="R118" s="78"/>
      <c r="S118" s="6"/>
      <c r="T118" s="6"/>
      <c r="U118" s="6"/>
      <c r="V118" s="6"/>
      <c r="W118" s="84"/>
      <c r="X118" s="6"/>
      <c r="Y118" s="6"/>
      <c r="Z118" s="6"/>
      <c r="AA118" s="50"/>
      <c r="AB118" s="71"/>
      <c r="AD118" s="78"/>
      <c r="AE118" s="6"/>
      <c r="AF118" s="6"/>
      <c r="AG118" s="6"/>
      <c r="AH118" s="6"/>
      <c r="AI118" s="84"/>
      <c r="AJ118" s="6"/>
      <c r="AK118" s="6"/>
      <c r="AL118" s="6"/>
      <c r="AM118" s="50"/>
      <c r="AN118" s="71"/>
      <c r="AO118"/>
      <c r="AP118" s="78"/>
      <c r="AQ118" s="6"/>
      <c r="AR118" s="6"/>
      <c r="AS118" s="6"/>
      <c r="AT118" s="6"/>
      <c r="AU118" s="84"/>
      <c r="AV118" s="6"/>
      <c r="AW118" s="6"/>
      <c r="AX118" s="6"/>
      <c r="AY118" s="50"/>
      <c r="AZ118" s="71"/>
    </row>
    <row r="119" spans="3:52" s="2" customFormat="1" ht="12.75" x14ac:dyDescent="0.2">
      <c r="C119" s="65"/>
      <c r="D119" s="111">
        <f>SUM(D114:D117)</f>
        <v>0</v>
      </c>
      <c r="F119" s="78"/>
      <c r="J119" s="85" t="s">
        <v>26</v>
      </c>
      <c r="K119" s="87">
        <f>SUM(K114:K117)</f>
        <v>0</v>
      </c>
      <c r="L119" s="66"/>
      <c r="M119" s="17" t="e">
        <f>SUM(M59:M116)</f>
        <v>#REF!</v>
      </c>
      <c r="N119" s="66"/>
      <c r="O119" s="47"/>
      <c r="P119" s="71"/>
      <c r="R119" s="78"/>
      <c r="V119" s="85" t="s">
        <v>26</v>
      </c>
      <c r="W119" s="87">
        <f>SUM(W114:W117)</f>
        <v>0</v>
      </c>
      <c r="X119" s="66"/>
      <c r="Y119" s="17" t="e">
        <f>SUM(Y59:Y116)</f>
        <v>#REF!</v>
      </c>
      <c r="Z119" s="66"/>
      <c r="AA119" s="47"/>
      <c r="AB119" s="71"/>
      <c r="AD119" s="78"/>
      <c r="AH119" s="85" t="s">
        <v>26</v>
      </c>
      <c r="AI119" s="87">
        <f>SUM(AI114:AI117)</f>
        <v>0</v>
      </c>
      <c r="AJ119" s="66"/>
      <c r="AK119" s="17" t="e">
        <f>SUM(AK59:AK116)</f>
        <v>#REF!</v>
      </c>
      <c r="AL119" s="66"/>
      <c r="AM119" s="47"/>
      <c r="AN119" s="71"/>
      <c r="AO119"/>
      <c r="AP119" s="78"/>
      <c r="AT119" s="85" t="s">
        <v>26</v>
      </c>
      <c r="AU119" s="87">
        <f>SUM(AU114:AU117)</f>
        <v>0</v>
      </c>
      <c r="AV119" s="66"/>
      <c r="AW119" s="17" t="e">
        <f>SUM(AW59:AW116)</f>
        <v>#REF!</v>
      </c>
      <c r="AX119" s="66"/>
      <c r="AY119" s="47"/>
      <c r="AZ119" s="71"/>
    </row>
    <row r="120" spans="3:52" s="2" customFormat="1" ht="12.75" x14ac:dyDescent="0.2">
      <c r="C120" s="65"/>
      <c r="D120" s="117"/>
      <c r="F120" s="78"/>
      <c r="G120" s="9" t="s">
        <v>21</v>
      </c>
      <c r="H120" s="9" t="s">
        <v>22</v>
      </c>
      <c r="I120" s="9" t="s">
        <v>23</v>
      </c>
      <c r="J120" s="4"/>
      <c r="K120" s="10"/>
      <c r="L120" s="10"/>
      <c r="M120" s="10"/>
      <c r="N120" s="10"/>
      <c r="O120" s="47"/>
      <c r="P120" s="71"/>
      <c r="R120" s="78"/>
      <c r="S120" s="9" t="s">
        <v>21</v>
      </c>
      <c r="T120" s="9" t="s">
        <v>22</v>
      </c>
      <c r="U120" s="9" t="s">
        <v>23</v>
      </c>
      <c r="V120" s="4"/>
      <c r="W120" s="10"/>
      <c r="X120" s="10"/>
      <c r="Y120" s="10"/>
      <c r="Z120" s="10"/>
      <c r="AA120" s="47"/>
      <c r="AB120" s="71"/>
      <c r="AD120" s="78"/>
      <c r="AE120" s="9" t="s">
        <v>21</v>
      </c>
      <c r="AF120" s="9" t="s">
        <v>22</v>
      </c>
      <c r="AG120" s="9" t="s">
        <v>23</v>
      </c>
      <c r="AH120" s="4"/>
      <c r="AI120" s="10"/>
      <c r="AJ120" s="10"/>
      <c r="AK120" s="10"/>
      <c r="AL120" s="10"/>
      <c r="AM120" s="47"/>
      <c r="AN120" s="71"/>
      <c r="AO120"/>
      <c r="AP120" s="78"/>
      <c r="AQ120" s="9" t="s">
        <v>21</v>
      </c>
      <c r="AR120" s="9" t="s">
        <v>22</v>
      </c>
      <c r="AS120" s="9" t="s">
        <v>23</v>
      </c>
      <c r="AT120" s="4"/>
      <c r="AU120" s="10"/>
      <c r="AV120" s="10"/>
      <c r="AW120" s="10"/>
      <c r="AX120" s="10"/>
      <c r="AY120" s="47"/>
      <c r="AZ120" s="71"/>
    </row>
    <row r="121" spans="3:52" s="2" customFormat="1" ht="12.75" x14ac:dyDescent="0.2">
      <c r="C121" s="65" t="str">
        <f>'Begroting Totale Project'!C119</f>
        <v>Activiteit 5.1, inhuur</v>
      </c>
      <c r="D121" s="109">
        <f>K121+W121+AI121+AU121</f>
        <v>0</v>
      </c>
      <c r="F121" s="78" t="s">
        <v>155</v>
      </c>
      <c r="G121" s="1"/>
      <c r="H121" s="1"/>
      <c r="I121" s="94"/>
      <c r="J121" s="4"/>
      <c r="K121" s="93">
        <f>H121*I121</f>
        <v>0</v>
      </c>
      <c r="L121" s="7"/>
      <c r="M121" s="15"/>
      <c r="N121" s="7"/>
      <c r="O121" s="49"/>
      <c r="P121" s="71"/>
      <c r="R121" s="78" t="s">
        <v>155</v>
      </c>
      <c r="S121" s="1"/>
      <c r="T121" s="1"/>
      <c r="U121" s="94"/>
      <c r="V121" s="4"/>
      <c r="W121" s="93">
        <f>T121*U121</f>
        <v>0</v>
      </c>
      <c r="X121" s="7"/>
      <c r="Y121" s="15"/>
      <c r="Z121" s="7"/>
      <c r="AA121" s="49"/>
      <c r="AB121" s="71"/>
      <c r="AD121" s="78" t="s">
        <v>155</v>
      </c>
      <c r="AE121" s="1"/>
      <c r="AF121" s="1"/>
      <c r="AG121" s="94"/>
      <c r="AH121" s="4"/>
      <c r="AI121" s="93">
        <f>AF121*AG121</f>
        <v>0</v>
      </c>
      <c r="AJ121" s="7"/>
      <c r="AK121" s="15"/>
      <c r="AL121" s="7"/>
      <c r="AM121" s="49"/>
      <c r="AN121" s="71"/>
      <c r="AO121"/>
      <c r="AP121" s="78" t="s">
        <v>155</v>
      </c>
      <c r="AQ121" s="1"/>
      <c r="AR121" s="1"/>
      <c r="AS121" s="94"/>
      <c r="AT121" s="4"/>
      <c r="AU121" s="93">
        <f>AR121*AS121</f>
        <v>0</v>
      </c>
      <c r="AV121" s="7"/>
      <c r="AW121" s="15"/>
      <c r="AX121" s="7"/>
      <c r="AY121" s="49"/>
      <c r="AZ121" s="71"/>
    </row>
    <row r="122" spans="3:52" s="2" customFormat="1" ht="12.75" x14ac:dyDescent="0.2">
      <c r="C122" s="65" t="str">
        <f>'Begroting Totale Project'!C120</f>
        <v>Activiteit 5.2, inhuur</v>
      </c>
      <c r="D122" s="109">
        <f t="shared" ref="D122:D124" si="13">K122+W122+AI122+AU122</f>
        <v>0</v>
      </c>
      <c r="F122" s="78" t="s">
        <v>156</v>
      </c>
      <c r="G122" s="1"/>
      <c r="H122" s="1"/>
      <c r="I122" s="94"/>
      <c r="J122" s="4"/>
      <c r="K122" s="93">
        <f>H122*I122</f>
        <v>0</v>
      </c>
      <c r="L122" s="7"/>
      <c r="M122" s="15"/>
      <c r="N122" s="7"/>
      <c r="O122" s="49"/>
      <c r="P122" s="71"/>
      <c r="R122" s="78" t="s">
        <v>156</v>
      </c>
      <c r="S122" s="1"/>
      <c r="T122" s="1"/>
      <c r="U122" s="94"/>
      <c r="V122" s="4"/>
      <c r="W122" s="93">
        <f>T122*U122</f>
        <v>0</v>
      </c>
      <c r="X122" s="7"/>
      <c r="Y122" s="15"/>
      <c r="Z122" s="7"/>
      <c r="AA122" s="49"/>
      <c r="AB122" s="71"/>
      <c r="AD122" s="78" t="s">
        <v>156</v>
      </c>
      <c r="AE122" s="1"/>
      <c r="AF122" s="1"/>
      <c r="AG122" s="94"/>
      <c r="AH122" s="4"/>
      <c r="AI122" s="93">
        <f>AF122*AG122</f>
        <v>0</v>
      </c>
      <c r="AJ122" s="7"/>
      <c r="AK122" s="15"/>
      <c r="AL122" s="7"/>
      <c r="AM122" s="49"/>
      <c r="AN122" s="71"/>
      <c r="AO122"/>
      <c r="AP122" s="78" t="s">
        <v>156</v>
      </c>
      <c r="AQ122" s="1"/>
      <c r="AR122" s="1"/>
      <c r="AS122" s="94"/>
      <c r="AT122" s="4"/>
      <c r="AU122" s="93">
        <f>AR122*AS122</f>
        <v>0</v>
      </c>
      <c r="AV122" s="7"/>
      <c r="AW122" s="15"/>
      <c r="AX122" s="7"/>
      <c r="AY122" s="49"/>
      <c r="AZ122" s="71"/>
    </row>
    <row r="123" spans="3:52" s="2" customFormat="1" ht="12.75" x14ac:dyDescent="0.2">
      <c r="C123" s="65" t="str">
        <f>'Begroting Totale Project'!C121</f>
        <v>Activiteit 5.3, inhuur</v>
      </c>
      <c r="D123" s="109">
        <f t="shared" si="13"/>
        <v>0</v>
      </c>
      <c r="F123" s="78" t="s">
        <v>157</v>
      </c>
      <c r="G123" s="1"/>
      <c r="H123" s="1"/>
      <c r="I123" s="94"/>
      <c r="J123" s="4"/>
      <c r="K123" s="93">
        <f>H123*I123</f>
        <v>0</v>
      </c>
      <c r="L123" s="7"/>
      <c r="M123" s="15"/>
      <c r="N123" s="7"/>
      <c r="O123" s="49"/>
      <c r="P123" s="71"/>
      <c r="R123" s="78" t="s">
        <v>157</v>
      </c>
      <c r="S123" s="1"/>
      <c r="T123" s="1"/>
      <c r="U123" s="94"/>
      <c r="V123" s="4"/>
      <c r="W123" s="93">
        <f>T123*U123</f>
        <v>0</v>
      </c>
      <c r="X123" s="7"/>
      <c r="Y123" s="15"/>
      <c r="Z123" s="7"/>
      <c r="AA123" s="49"/>
      <c r="AB123" s="71"/>
      <c r="AD123" s="78" t="s">
        <v>157</v>
      </c>
      <c r="AE123" s="1"/>
      <c r="AF123" s="1"/>
      <c r="AG123" s="94"/>
      <c r="AH123" s="4"/>
      <c r="AI123" s="93">
        <f>AF123*AG123</f>
        <v>0</v>
      </c>
      <c r="AJ123" s="7"/>
      <c r="AK123" s="15"/>
      <c r="AL123" s="7"/>
      <c r="AM123" s="49"/>
      <c r="AN123" s="71"/>
      <c r="AO123"/>
      <c r="AP123" s="78" t="s">
        <v>157</v>
      </c>
      <c r="AQ123" s="1"/>
      <c r="AR123" s="1"/>
      <c r="AS123" s="94"/>
      <c r="AT123" s="4"/>
      <c r="AU123" s="93">
        <f>AR123*AS123</f>
        <v>0</v>
      </c>
      <c r="AV123" s="7"/>
      <c r="AW123" s="15"/>
      <c r="AX123" s="7"/>
      <c r="AY123" s="49"/>
      <c r="AZ123" s="71"/>
    </row>
    <row r="124" spans="3:52" s="2" customFormat="1" ht="12.75" x14ac:dyDescent="0.2">
      <c r="C124" s="65" t="str">
        <f>'Begroting Totale Project'!C122</f>
        <v>Activiteit 5.4, inhuur</v>
      </c>
      <c r="D124" s="109">
        <f t="shared" si="13"/>
        <v>0</v>
      </c>
      <c r="F124" s="78" t="s">
        <v>158</v>
      </c>
      <c r="G124" s="1"/>
      <c r="H124" s="1"/>
      <c r="I124" s="94"/>
      <c r="J124" s="4"/>
      <c r="K124" s="93">
        <f>H124*I124</f>
        <v>0</v>
      </c>
      <c r="L124" s="7"/>
      <c r="M124" s="15"/>
      <c r="N124" s="7"/>
      <c r="O124" s="49"/>
      <c r="P124" s="71"/>
      <c r="R124" s="78" t="s">
        <v>158</v>
      </c>
      <c r="S124" s="1"/>
      <c r="T124" s="1"/>
      <c r="U124" s="94"/>
      <c r="V124" s="4"/>
      <c r="W124" s="93">
        <f>T124*U124</f>
        <v>0</v>
      </c>
      <c r="X124" s="7"/>
      <c r="Y124" s="15"/>
      <c r="Z124" s="7"/>
      <c r="AA124" s="49"/>
      <c r="AB124" s="71"/>
      <c r="AD124" s="78" t="s">
        <v>158</v>
      </c>
      <c r="AE124" s="1"/>
      <c r="AF124" s="1"/>
      <c r="AG124" s="94"/>
      <c r="AH124" s="4"/>
      <c r="AI124" s="93">
        <f>AF124*AG124</f>
        <v>0</v>
      </c>
      <c r="AJ124" s="7"/>
      <c r="AK124" s="15"/>
      <c r="AL124" s="7"/>
      <c r="AM124" s="49"/>
      <c r="AN124" s="71"/>
      <c r="AO124"/>
      <c r="AP124" s="78" t="s">
        <v>158</v>
      </c>
      <c r="AQ124" s="1"/>
      <c r="AR124" s="1"/>
      <c r="AS124" s="94"/>
      <c r="AT124" s="4"/>
      <c r="AU124" s="93">
        <f>AR124*AS124</f>
        <v>0</v>
      </c>
      <c r="AV124" s="7"/>
      <c r="AW124" s="15"/>
      <c r="AX124" s="7"/>
      <c r="AY124" s="49"/>
      <c r="AZ124" s="71"/>
    </row>
    <row r="125" spans="3:52" s="2" customFormat="1" ht="4.1500000000000004" customHeight="1" x14ac:dyDescent="0.2">
      <c r="C125" s="65"/>
      <c r="D125" s="118"/>
      <c r="F125" s="75"/>
      <c r="J125" s="4"/>
      <c r="K125" s="7"/>
      <c r="L125" s="7"/>
      <c r="M125" s="7"/>
      <c r="N125" s="7"/>
      <c r="O125" s="47"/>
      <c r="P125" s="71"/>
      <c r="R125" s="75"/>
      <c r="V125" s="4"/>
      <c r="W125" s="7"/>
      <c r="X125" s="7"/>
      <c r="Y125" s="7"/>
      <c r="Z125" s="7"/>
      <c r="AA125" s="47"/>
      <c r="AB125" s="71"/>
      <c r="AD125" s="75"/>
      <c r="AH125" s="4"/>
      <c r="AI125" s="7"/>
      <c r="AJ125" s="7"/>
      <c r="AK125" s="7"/>
      <c r="AL125" s="7"/>
      <c r="AM125" s="47"/>
      <c r="AN125" s="71"/>
      <c r="AO125"/>
      <c r="AP125" s="75"/>
      <c r="AT125" s="4"/>
      <c r="AU125" s="7"/>
      <c r="AV125" s="7"/>
      <c r="AW125" s="7"/>
      <c r="AX125" s="7"/>
      <c r="AY125" s="47"/>
      <c r="AZ125" s="71"/>
    </row>
    <row r="126" spans="3:52" s="2" customFormat="1" ht="12.75" x14ac:dyDescent="0.2">
      <c r="C126" s="65"/>
      <c r="D126" s="111">
        <f>SUM(D121:D124)</f>
        <v>0</v>
      </c>
      <c r="F126" s="75"/>
      <c r="J126" s="85" t="s">
        <v>26</v>
      </c>
      <c r="K126" s="87">
        <f>SUM(K121:K124)</f>
        <v>0</v>
      </c>
      <c r="L126" s="66"/>
      <c r="M126" s="17" t="e">
        <f>SUM(M114:M124)</f>
        <v>#REF!</v>
      </c>
      <c r="N126" s="66"/>
      <c r="O126" s="47"/>
      <c r="P126" s="71"/>
      <c r="R126" s="75"/>
      <c r="V126" s="85" t="s">
        <v>26</v>
      </c>
      <c r="W126" s="87">
        <f>SUM(W121:W124)</f>
        <v>0</v>
      </c>
      <c r="X126" s="66"/>
      <c r="Y126" s="17" t="e">
        <f>SUM(Y114:Y124)</f>
        <v>#REF!</v>
      </c>
      <c r="Z126" s="66"/>
      <c r="AA126" s="47"/>
      <c r="AB126" s="71"/>
      <c r="AD126" s="75"/>
      <c r="AH126" s="85" t="s">
        <v>26</v>
      </c>
      <c r="AI126" s="87">
        <f>SUM(AI121:AI124)</f>
        <v>0</v>
      </c>
      <c r="AJ126" s="66"/>
      <c r="AK126" s="17" t="e">
        <f>SUM(AK114:AK124)</f>
        <v>#REF!</v>
      </c>
      <c r="AL126" s="66"/>
      <c r="AM126" s="47"/>
      <c r="AN126" s="71"/>
      <c r="AO126"/>
      <c r="AP126" s="75"/>
      <c r="AT126" s="85" t="s">
        <v>26</v>
      </c>
      <c r="AU126" s="87">
        <f>SUM(AU121:AU124)</f>
        <v>0</v>
      </c>
      <c r="AV126" s="66"/>
      <c r="AW126" s="17" t="e">
        <f>SUM(AW114:AW124)</f>
        <v>#REF!</v>
      </c>
      <c r="AX126" s="66"/>
      <c r="AY126" s="47"/>
      <c r="AZ126" s="71"/>
    </row>
    <row r="127" spans="3:52" s="2" customFormat="1" ht="12.75" x14ac:dyDescent="0.2">
      <c r="C127" s="65"/>
      <c r="D127" s="117"/>
      <c r="F127" s="75"/>
      <c r="G127" s="92" t="s">
        <v>21</v>
      </c>
      <c r="H127" s="2" t="s">
        <v>22</v>
      </c>
      <c r="I127" s="2" t="s">
        <v>59</v>
      </c>
      <c r="J127" s="4"/>
      <c r="K127" s="10"/>
      <c r="L127" s="66"/>
      <c r="M127" s="17"/>
      <c r="N127" s="66"/>
      <c r="O127" s="47"/>
      <c r="P127" s="71"/>
      <c r="R127" s="75"/>
      <c r="S127" s="92" t="s">
        <v>21</v>
      </c>
      <c r="T127" s="2" t="s">
        <v>22</v>
      </c>
      <c r="U127" s="2" t="s">
        <v>59</v>
      </c>
      <c r="V127" s="4"/>
      <c r="W127" s="10"/>
      <c r="X127" s="66"/>
      <c r="Y127" s="17"/>
      <c r="Z127" s="66"/>
      <c r="AA127" s="47"/>
      <c r="AB127" s="71"/>
      <c r="AD127" s="75"/>
      <c r="AE127" s="92" t="s">
        <v>21</v>
      </c>
      <c r="AF127" s="2" t="s">
        <v>22</v>
      </c>
      <c r="AG127" s="2" t="s">
        <v>59</v>
      </c>
      <c r="AH127" s="4"/>
      <c r="AI127" s="10"/>
      <c r="AJ127" s="66"/>
      <c r="AK127" s="17"/>
      <c r="AL127" s="66"/>
      <c r="AM127" s="47"/>
      <c r="AN127" s="71"/>
      <c r="AO127"/>
      <c r="AP127" s="75"/>
      <c r="AQ127" s="92" t="s">
        <v>21</v>
      </c>
      <c r="AR127" s="2" t="s">
        <v>22</v>
      </c>
      <c r="AS127" s="2" t="s">
        <v>59</v>
      </c>
      <c r="AT127" s="4"/>
      <c r="AU127" s="10"/>
      <c r="AV127" s="66"/>
      <c r="AW127" s="17"/>
      <c r="AX127" s="66"/>
      <c r="AY127" s="47"/>
      <c r="AZ127" s="71"/>
    </row>
    <row r="128" spans="3:52" s="2" customFormat="1" ht="12.75" x14ac:dyDescent="0.2">
      <c r="C128" s="65" t="str">
        <f>'Begroting Totale Project'!C126</f>
        <v>Activiteit 5.1, kosten</v>
      </c>
      <c r="D128" s="109">
        <f>K128+W128+AI128+AU128</f>
        <v>0</v>
      </c>
      <c r="F128" s="140" t="s">
        <v>202</v>
      </c>
      <c r="G128" s="1"/>
      <c r="H128" s="12"/>
      <c r="I128" s="13"/>
      <c r="J128" s="14"/>
      <c r="K128" s="93">
        <f>H128*I128</f>
        <v>0</v>
      </c>
      <c r="L128" s="7"/>
      <c r="M128" s="15"/>
      <c r="N128" s="7"/>
      <c r="O128" s="49"/>
      <c r="P128" s="71"/>
      <c r="R128" s="140" t="s">
        <v>202</v>
      </c>
      <c r="S128" s="1"/>
      <c r="T128" s="12"/>
      <c r="U128" s="13"/>
      <c r="V128" s="14"/>
      <c r="W128" s="93">
        <f>T128*U128</f>
        <v>0</v>
      </c>
      <c r="X128" s="7"/>
      <c r="Y128" s="15"/>
      <c r="Z128" s="7"/>
      <c r="AA128" s="49"/>
      <c r="AB128" s="71"/>
      <c r="AD128" s="140" t="s">
        <v>202</v>
      </c>
      <c r="AE128" s="1"/>
      <c r="AF128" s="12"/>
      <c r="AG128" s="13"/>
      <c r="AH128" s="14"/>
      <c r="AI128" s="93">
        <f>AF128*AG128</f>
        <v>0</v>
      </c>
      <c r="AJ128" s="7"/>
      <c r="AK128" s="15"/>
      <c r="AL128" s="7"/>
      <c r="AM128" s="49"/>
      <c r="AN128" s="71"/>
      <c r="AO128"/>
      <c r="AP128" s="140" t="s">
        <v>202</v>
      </c>
      <c r="AQ128" s="1"/>
      <c r="AR128" s="12"/>
      <c r="AS128" s="13"/>
      <c r="AT128" s="14"/>
      <c r="AU128" s="93">
        <f>AR128*AS128</f>
        <v>0</v>
      </c>
      <c r="AV128" s="7"/>
      <c r="AW128" s="15"/>
      <c r="AX128" s="7"/>
      <c r="AY128" s="49"/>
      <c r="AZ128" s="71"/>
    </row>
    <row r="129" spans="3:52" s="2" customFormat="1" ht="12.75" x14ac:dyDescent="0.2">
      <c r="C129" s="65" t="str">
        <f>'Begroting Totale Project'!C127</f>
        <v>Activiteit 5.2, kosten</v>
      </c>
      <c r="D129" s="109">
        <f t="shared" ref="D129:D131" si="14">K129+W129+AI129+AU129</f>
        <v>0</v>
      </c>
      <c r="F129" s="140" t="s">
        <v>203</v>
      </c>
      <c r="G129" s="1"/>
      <c r="H129" s="12"/>
      <c r="I129" s="13"/>
      <c r="J129" s="14"/>
      <c r="K129" s="93">
        <f>H129*I129</f>
        <v>0</v>
      </c>
      <c r="L129" s="7"/>
      <c r="M129" s="15"/>
      <c r="N129" s="7"/>
      <c r="O129" s="49"/>
      <c r="P129" s="71"/>
      <c r="R129" s="140" t="s">
        <v>203</v>
      </c>
      <c r="S129" s="1"/>
      <c r="T129" s="12"/>
      <c r="U129" s="13"/>
      <c r="V129" s="14"/>
      <c r="W129" s="93">
        <f>T129*U129</f>
        <v>0</v>
      </c>
      <c r="X129" s="7"/>
      <c r="Y129" s="15"/>
      <c r="Z129" s="7"/>
      <c r="AA129" s="49"/>
      <c r="AB129" s="71"/>
      <c r="AD129" s="140" t="s">
        <v>203</v>
      </c>
      <c r="AE129" s="1"/>
      <c r="AF129" s="12"/>
      <c r="AG129" s="13"/>
      <c r="AH129" s="14"/>
      <c r="AI129" s="93">
        <f>AF129*AG129</f>
        <v>0</v>
      </c>
      <c r="AJ129" s="7"/>
      <c r="AK129" s="15"/>
      <c r="AL129" s="7"/>
      <c r="AM129" s="49"/>
      <c r="AN129" s="71"/>
      <c r="AO129"/>
      <c r="AP129" s="140" t="s">
        <v>203</v>
      </c>
      <c r="AQ129" s="1"/>
      <c r="AR129" s="12"/>
      <c r="AS129" s="13"/>
      <c r="AT129" s="14"/>
      <c r="AU129" s="93">
        <f>AR129*AS129</f>
        <v>0</v>
      </c>
      <c r="AV129" s="7"/>
      <c r="AW129" s="15"/>
      <c r="AX129" s="7"/>
      <c r="AY129" s="49"/>
      <c r="AZ129" s="71"/>
    </row>
    <row r="130" spans="3:52" s="2" customFormat="1" ht="12.75" x14ac:dyDescent="0.2">
      <c r="C130" s="65" t="str">
        <f>'Begroting Totale Project'!C128</f>
        <v>Activiteit 5.3, kosten</v>
      </c>
      <c r="D130" s="109">
        <f t="shared" si="14"/>
        <v>0</v>
      </c>
      <c r="F130" s="140" t="s">
        <v>234</v>
      </c>
      <c r="G130" s="1"/>
      <c r="H130" s="12"/>
      <c r="I130" s="13"/>
      <c r="J130" s="14"/>
      <c r="K130" s="93">
        <f>H130*I130</f>
        <v>0</v>
      </c>
      <c r="L130" s="7"/>
      <c r="M130" s="15"/>
      <c r="N130" s="7"/>
      <c r="O130" s="49"/>
      <c r="P130" s="71"/>
      <c r="R130" s="140" t="s">
        <v>234</v>
      </c>
      <c r="S130" s="1"/>
      <c r="T130" s="12"/>
      <c r="U130" s="13"/>
      <c r="V130" s="14"/>
      <c r="W130" s="93">
        <f>T130*U130</f>
        <v>0</v>
      </c>
      <c r="X130" s="7"/>
      <c r="Y130" s="15"/>
      <c r="Z130" s="7"/>
      <c r="AA130" s="49"/>
      <c r="AB130" s="71"/>
      <c r="AD130" s="140" t="s">
        <v>234</v>
      </c>
      <c r="AE130" s="1"/>
      <c r="AF130" s="12"/>
      <c r="AG130" s="13"/>
      <c r="AH130" s="14"/>
      <c r="AI130" s="93">
        <f>AF130*AG130</f>
        <v>0</v>
      </c>
      <c r="AJ130" s="7"/>
      <c r="AK130" s="15"/>
      <c r="AL130" s="7"/>
      <c r="AM130" s="49"/>
      <c r="AN130" s="71"/>
      <c r="AO130"/>
      <c r="AP130" s="140" t="s">
        <v>234</v>
      </c>
      <c r="AQ130" s="1"/>
      <c r="AR130" s="12"/>
      <c r="AS130" s="13"/>
      <c r="AT130" s="14"/>
      <c r="AU130" s="93">
        <f>AR130*AS130</f>
        <v>0</v>
      </c>
      <c r="AV130" s="7"/>
      <c r="AW130" s="15"/>
      <c r="AX130" s="7"/>
      <c r="AY130" s="49"/>
      <c r="AZ130" s="71"/>
    </row>
    <row r="131" spans="3:52" s="2" customFormat="1" ht="12.75" x14ac:dyDescent="0.2">
      <c r="C131" s="65" t="str">
        <f>'Begroting Totale Project'!C129</f>
        <v>Activiteit 5.4, kosten</v>
      </c>
      <c r="D131" s="109">
        <f t="shared" si="14"/>
        <v>0</v>
      </c>
      <c r="F131" s="140" t="s">
        <v>235</v>
      </c>
      <c r="G131" s="1"/>
      <c r="H131" s="12"/>
      <c r="I131" s="13"/>
      <c r="J131" s="14"/>
      <c r="K131" s="93">
        <f>H131*I131</f>
        <v>0</v>
      </c>
      <c r="L131" s="7"/>
      <c r="M131" s="15"/>
      <c r="N131" s="7"/>
      <c r="O131" s="49"/>
      <c r="P131" s="71"/>
      <c r="R131" s="140" t="s">
        <v>235</v>
      </c>
      <c r="S131" s="1"/>
      <c r="T131" s="12"/>
      <c r="U131" s="13"/>
      <c r="V131" s="14"/>
      <c r="W131" s="93">
        <f>T131*U131</f>
        <v>0</v>
      </c>
      <c r="X131" s="7"/>
      <c r="Y131" s="15"/>
      <c r="Z131" s="7"/>
      <c r="AA131" s="49"/>
      <c r="AB131" s="71"/>
      <c r="AD131" s="140" t="s">
        <v>235</v>
      </c>
      <c r="AE131" s="1"/>
      <c r="AF131" s="12"/>
      <c r="AG131" s="13"/>
      <c r="AH131" s="14"/>
      <c r="AI131" s="93">
        <f>AF131*AG131</f>
        <v>0</v>
      </c>
      <c r="AJ131" s="7"/>
      <c r="AK131" s="15"/>
      <c r="AL131" s="7"/>
      <c r="AM131" s="49"/>
      <c r="AN131" s="71"/>
      <c r="AO131"/>
      <c r="AP131" s="140" t="s">
        <v>235</v>
      </c>
      <c r="AQ131" s="1"/>
      <c r="AR131" s="12"/>
      <c r="AS131" s="13"/>
      <c r="AT131" s="14"/>
      <c r="AU131" s="93">
        <f>AR131*AS131</f>
        <v>0</v>
      </c>
      <c r="AV131" s="7"/>
      <c r="AW131" s="15"/>
      <c r="AX131" s="7"/>
      <c r="AY131" s="49"/>
      <c r="AZ131" s="71"/>
    </row>
    <row r="132" spans="3:52" s="2" customFormat="1" ht="12.75" x14ac:dyDescent="0.2">
      <c r="C132" s="65"/>
      <c r="D132" s="113"/>
      <c r="F132" s="78"/>
      <c r="G132" s="6"/>
      <c r="H132" s="6"/>
      <c r="I132" s="6"/>
      <c r="J132" s="6"/>
      <c r="K132" s="6"/>
      <c r="L132" s="6"/>
      <c r="M132" s="6"/>
      <c r="N132" s="6"/>
      <c r="O132" s="50"/>
      <c r="P132" s="71"/>
      <c r="R132" s="78"/>
      <c r="S132" s="6"/>
      <c r="T132" s="6"/>
      <c r="U132" s="6"/>
      <c r="V132" s="6"/>
      <c r="W132" s="6"/>
      <c r="X132" s="6"/>
      <c r="Y132" s="6"/>
      <c r="Z132" s="6"/>
      <c r="AA132" s="50"/>
      <c r="AB132" s="71"/>
      <c r="AD132" s="78"/>
      <c r="AE132" s="6"/>
      <c r="AF132" s="6"/>
      <c r="AG132" s="6"/>
      <c r="AH132" s="6"/>
      <c r="AI132" s="6"/>
      <c r="AJ132" s="6"/>
      <c r="AK132" s="6"/>
      <c r="AL132" s="6"/>
      <c r="AM132" s="50"/>
      <c r="AN132" s="71"/>
      <c r="AO132"/>
      <c r="AP132" s="78"/>
      <c r="AQ132" s="6"/>
      <c r="AR132" s="6"/>
      <c r="AS132" s="6"/>
      <c r="AT132" s="6"/>
      <c r="AU132" s="6"/>
      <c r="AV132" s="6"/>
      <c r="AW132" s="6"/>
      <c r="AX132" s="6"/>
      <c r="AY132" s="50"/>
      <c r="AZ132" s="71"/>
    </row>
    <row r="133" spans="3:52" s="2" customFormat="1" ht="12.75" x14ac:dyDescent="0.2">
      <c r="C133" s="65"/>
      <c r="D133" s="111">
        <f>SUM(D128:D131)</f>
        <v>0</v>
      </c>
      <c r="F133" s="78"/>
      <c r="G133" s="6"/>
      <c r="H133" s="6"/>
      <c r="I133" s="6"/>
      <c r="J133" s="85" t="s">
        <v>26</v>
      </c>
      <c r="K133" s="87">
        <f>SUM(K128:K131)</f>
        <v>0</v>
      </c>
      <c r="L133" s="66"/>
      <c r="M133" s="17">
        <f>SUM(M128:M131)</f>
        <v>0</v>
      </c>
      <c r="N133" s="66"/>
      <c r="O133" s="50"/>
      <c r="P133" s="71"/>
      <c r="R133" s="78"/>
      <c r="S133" s="6"/>
      <c r="T133" s="6"/>
      <c r="U133" s="6"/>
      <c r="V133" s="85" t="s">
        <v>26</v>
      </c>
      <c r="W133" s="87">
        <f>SUM(W128:W131)</f>
        <v>0</v>
      </c>
      <c r="X133" s="66"/>
      <c r="Y133" s="17">
        <f>SUM(Y128:Y131)</f>
        <v>0</v>
      </c>
      <c r="Z133" s="66"/>
      <c r="AA133" s="50"/>
      <c r="AB133" s="71"/>
      <c r="AD133" s="78"/>
      <c r="AE133" s="6"/>
      <c r="AF133" s="6"/>
      <c r="AG133" s="6"/>
      <c r="AH133" s="85" t="s">
        <v>26</v>
      </c>
      <c r="AI133" s="87">
        <f>SUM(AI128:AI131)</f>
        <v>0</v>
      </c>
      <c r="AJ133" s="66"/>
      <c r="AK133" s="17">
        <f>SUM(AK128:AK131)</f>
        <v>0</v>
      </c>
      <c r="AL133" s="66"/>
      <c r="AM133" s="50"/>
      <c r="AN133" s="71"/>
      <c r="AO133"/>
      <c r="AP133" s="78"/>
      <c r="AQ133" s="6"/>
      <c r="AR133" s="6"/>
      <c r="AS133" s="6"/>
      <c r="AT133" s="85" t="s">
        <v>26</v>
      </c>
      <c r="AU133" s="87">
        <f>SUM(AU128:AU131)</f>
        <v>0</v>
      </c>
      <c r="AV133" s="66"/>
      <c r="AW133" s="17">
        <f>SUM(AW128:AW131)</f>
        <v>0</v>
      </c>
      <c r="AX133" s="66"/>
      <c r="AY133" s="50"/>
      <c r="AZ133" s="71"/>
    </row>
    <row r="134" spans="3:52" s="2" customFormat="1" ht="12.75" x14ac:dyDescent="0.2">
      <c r="C134" s="65"/>
      <c r="D134" s="114"/>
      <c r="F134" s="78"/>
      <c r="G134" s="11"/>
      <c r="H134" s="11"/>
      <c r="I134" s="11"/>
      <c r="J134" s="19"/>
      <c r="K134" s="68"/>
      <c r="L134" s="68"/>
      <c r="M134" s="68"/>
      <c r="N134" s="68"/>
      <c r="O134" s="50"/>
      <c r="P134" s="71"/>
      <c r="R134" s="78"/>
      <c r="S134" s="11"/>
      <c r="T134" s="11"/>
      <c r="U134" s="11"/>
      <c r="V134" s="19"/>
      <c r="W134" s="68"/>
      <c r="X134" s="68"/>
      <c r="Y134" s="68"/>
      <c r="Z134" s="68"/>
      <c r="AA134" s="50"/>
      <c r="AB134" s="71"/>
      <c r="AD134" s="78"/>
      <c r="AE134" s="11"/>
      <c r="AF134" s="11"/>
      <c r="AG134" s="11"/>
      <c r="AH134" s="19"/>
      <c r="AI134" s="68"/>
      <c r="AJ134" s="68"/>
      <c r="AK134" s="68"/>
      <c r="AL134" s="68"/>
      <c r="AM134" s="50"/>
      <c r="AN134" s="71"/>
      <c r="AO134"/>
      <c r="AP134" s="78"/>
      <c r="AQ134" s="11"/>
      <c r="AR134" s="11"/>
      <c r="AS134" s="11"/>
      <c r="AT134" s="19"/>
      <c r="AU134" s="68"/>
      <c r="AV134" s="68"/>
      <c r="AW134" s="68"/>
      <c r="AX134" s="68"/>
      <c r="AY134" s="50"/>
      <c r="AZ134" s="71"/>
    </row>
    <row r="135" spans="3:52" s="2" customFormat="1" ht="6.4" customHeight="1" x14ac:dyDescent="0.2">
      <c r="C135" s="65"/>
      <c r="D135" s="114"/>
      <c r="F135" s="78"/>
      <c r="G135" s="11"/>
      <c r="H135" s="11"/>
      <c r="I135" s="11"/>
      <c r="J135" s="19"/>
      <c r="K135" s="68"/>
      <c r="L135" s="68"/>
      <c r="M135" s="68"/>
      <c r="N135" s="68"/>
      <c r="O135" s="50"/>
      <c r="P135" s="71"/>
      <c r="R135" s="78"/>
      <c r="S135" s="11"/>
      <c r="T135" s="11"/>
      <c r="U135" s="11"/>
      <c r="V135" s="19"/>
      <c r="W135" s="68"/>
      <c r="X135" s="68"/>
      <c r="Y135" s="68"/>
      <c r="Z135" s="68"/>
      <c r="AA135" s="50"/>
      <c r="AB135" s="71"/>
      <c r="AD135" s="78"/>
      <c r="AE135" s="11"/>
      <c r="AF135" s="11"/>
      <c r="AG135" s="11"/>
      <c r="AH135" s="19"/>
      <c r="AI135" s="68"/>
      <c r="AJ135" s="68"/>
      <c r="AK135" s="68"/>
      <c r="AL135" s="68"/>
      <c r="AM135" s="50"/>
      <c r="AN135" s="71"/>
      <c r="AO135"/>
      <c r="AP135" s="78"/>
      <c r="AQ135" s="11"/>
      <c r="AR135" s="11"/>
      <c r="AS135" s="11"/>
      <c r="AT135" s="19"/>
      <c r="AU135" s="68"/>
      <c r="AV135" s="68"/>
      <c r="AW135" s="68"/>
      <c r="AX135" s="68"/>
      <c r="AY135" s="50"/>
      <c r="AZ135" s="71"/>
    </row>
    <row r="136" spans="3:52" s="2" customFormat="1" ht="13.5" thickBot="1" x14ac:dyDescent="0.25">
      <c r="C136" s="101" t="s">
        <v>276</v>
      </c>
      <c r="D136" s="115">
        <f>D119+D126+D133</f>
        <v>0</v>
      </c>
      <c r="F136" s="120"/>
      <c r="G136" s="23"/>
      <c r="H136" s="23"/>
      <c r="I136" s="23"/>
      <c r="J136" s="86" t="s">
        <v>290</v>
      </c>
      <c r="K136" s="88">
        <f>K119+K126+K133</f>
        <v>0</v>
      </c>
      <c r="L136" s="73"/>
      <c r="M136" s="72" t="e">
        <f>M119+M126+#REF!+#REF!+#REF!</f>
        <v>#REF!</v>
      </c>
      <c r="N136" s="73"/>
      <c r="O136" s="51"/>
      <c r="P136" s="74"/>
      <c r="R136" s="120"/>
      <c r="S136" s="23"/>
      <c r="T136" s="23"/>
      <c r="U136" s="23"/>
      <c r="V136" s="86" t="s">
        <v>299</v>
      </c>
      <c r="W136" s="88">
        <f>W119+W126+W133</f>
        <v>0</v>
      </c>
      <c r="X136" s="73"/>
      <c r="Y136" s="72" t="e">
        <f>Y119+Y126+#REF!+#REF!+#REF!</f>
        <v>#REF!</v>
      </c>
      <c r="Z136" s="73"/>
      <c r="AA136" s="51"/>
      <c r="AB136" s="74"/>
      <c r="AD136" s="120"/>
      <c r="AE136" s="23"/>
      <c r="AF136" s="23"/>
      <c r="AG136" s="23"/>
      <c r="AH136" s="86" t="s">
        <v>316</v>
      </c>
      <c r="AI136" s="88">
        <f>AI119+AI126+AI133</f>
        <v>0</v>
      </c>
      <c r="AJ136" s="73"/>
      <c r="AK136" s="72" t="e">
        <f>AK119+AK126+#REF!+#REF!+#REF!</f>
        <v>#REF!</v>
      </c>
      <c r="AL136" s="73"/>
      <c r="AM136" s="51"/>
      <c r="AN136" s="74"/>
      <c r="AO136"/>
      <c r="AP136" s="120"/>
      <c r="AQ136" s="23"/>
      <c r="AR136" s="23"/>
      <c r="AS136" s="23"/>
      <c r="AT136" s="86" t="s">
        <v>360</v>
      </c>
      <c r="AU136" s="88">
        <f>AU119+AU126+AU133</f>
        <v>0</v>
      </c>
      <c r="AV136" s="73"/>
      <c r="AW136" s="72" t="e">
        <f>AW119+AW126+#REF!+#REF!+#REF!</f>
        <v>#REF!</v>
      </c>
      <c r="AX136" s="73"/>
      <c r="AY136" s="51"/>
      <c r="AZ136" s="74"/>
    </row>
    <row r="137" spans="3:52" ht="13.5" thickBot="1" x14ac:dyDescent="0.25">
      <c r="O137"/>
      <c r="AA137"/>
      <c r="AM137"/>
      <c r="AY137"/>
    </row>
    <row r="138" spans="3:52" s="2" customFormat="1" ht="15" x14ac:dyDescent="0.25">
      <c r="C138" s="130" t="str">
        <f>'Begroting Totale Project'!C136</f>
        <v>Deelproject 6</v>
      </c>
      <c r="D138" s="116"/>
      <c r="F138" s="76" t="s">
        <v>85</v>
      </c>
      <c r="G138" s="79"/>
      <c r="H138" s="79"/>
      <c r="I138" s="79"/>
      <c r="J138" s="69"/>
      <c r="K138" s="79"/>
      <c r="L138" s="80"/>
      <c r="M138" s="79"/>
      <c r="N138" s="80"/>
      <c r="O138" s="81"/>
      <c r="P138" s="70"/>
      <c r="R138" s="76" t="s">
        <v>85</v>
      </c>
      <c r="S138" s="79"/>
      <c r="T138" s="79"/>
      <c r="U138" s="79"/>
      <c r="V138" s="69"/>
      <c r="W138" s="79"/>
      <c r="X138" s="80"/>
      <c r="Y138" s="79"/>
      <c r="Z138" s="80"/>
      <c r="AA138" s="81"/>
      <c r="AB138" s="70"/>
      <c r="AD138" s="76" t="s">
        <v>85</v>
      </c>
      <c r="AE138" s="79"/>
      <c r="AF138" s="79"/>
      <c r="AG138" s="79"/>
      <c r="AH138" s="69"/>
      <c r="AI138" s="79"/>
      <c r="AJ138" s="80"/>
      <c r="AK138" s="79"/>
      <c r="AL138" s="80"/>
      <c r="AM138" s="81"/>
      <c r="AN138" s="70"/>
      <c r="AO138"/>
      <c r="AP138" s="76" t="s">
        <v>85</v>
      </c>
      <c r="AQ138" s="79"/>
      <c r="AR138" s="79"/>
      <c r="AS138" s="79"/>
      <c r="AT138" s="69"/>
      <c r="AU138" s="79"/>
      <c r="AV138" s="80"/>
      <c r="AW138" s="79"/>
      <c r="AX138" s="80"/>
      <c r="AY138" s="81"/>
      <c r="AZ138" s="70"/>
    </row>
    <row r="139" spans="3:52" s="2" customFormat="1" ht="12.75" x14ac:dyDescent="0.2">
      <c r="C139" s="64"/>
      <c r="D139" s="108" t="s">
        <v>20</v>
      </c>
      <c r="F139" s="77"/>
      <c r="G139" s="9" t="s">
        <v>21</v>
      </c>
      <c r="H139" s="9" t="s">
        <v>22</v>
      </c>
      <c r="I139" s="9" t="s">
        <v>23</v>
      </c>
      <c r="J139" s="4"/>
      <c r="K139" t="s">
        <v>20</v>
      </c>
      <c r="L139" s="10"/>
      <c r="M139" t="s">
        <v>24</v>
      </c>
      <c r="N139" s="10"/>
      <c r="O139" s="48" t="s">
        <v>25</v>
      </c>
      <c r="P139" s="71"/>
      <c r="R139" s="77"/>
      <c r="S139" s="9" t="s">
        <v>21</v>
      </c>
      <c r="T139" s="9" t="s">
        <v>22</v>
      </c>
      <c r="U139" s="9" t="s">
        <v>23</v>
      </c>
      <c r="V139" s="4"/>
      <c r="W139" t="s">
        <v>20</v>
      </c>
      <c r="X139" s="10"/>
      <c r="Y139" t="s">
        <v>24</v>
      </c>
      <c r="Z139" s="10"/>
      <c r="AA139" s="48" t="s">
        <v>25</v>
      </c>
      <c r="AB139" s="71"/>
      <c r="AD139" s="77"/>
      <c r="AE139" s="9" t="s">
        <v>21</v>
      </c>
      <c r="AF139" s="9" t="s">
        <v>22</v>
      </c>
      <c r="AG139" s="9" t="s">
        <v>23</v>
      </c>
      <c r="AH139" s="4"/>
      <c r="AI139" t="s">
        <v>20</v>
      </c>
      <c r="AJ139" s="10"/>
      <c r="AK139" t="s">
        <v>24</v>
      </c>
      <c r="AL139" s="10"/>
      <c r="AM139" s="48" t="s">
        <v>25</v>
      </c>
      <c r="AN139" s="71"/>
      <c r="AO139"/>
      <c r="AP139" s="77"/>
      <c r="AQ139" s="9" t="s">
        <v>21</v>
      </c>
      <c r="AR139" s="9" t="s">
        <v>22</v>
      </c>
      <c r="AS139" s="9" t="s">
        <v>23</v>
      </c>
      <c r="AT139" s="4"/>
      <c r="AU139" t="s">
        <v>20</v>
      </c>
      <c r="AV139" s="10"/>
      <c r="AW139" t="s">
        <v>24</v>
      </c>
      <c r="AX139" s="10"/>
      <c r="AY139" s="48" t="s">
        <v>25</v>
      </c>
      <c r="AZ139" s="71"/>
    </row>
    <row r="140" spans="3:52" s="2" customFormat="1" ht="12.75" x14ac:dyDescent="0.2">
      <c r="C140" s="65" t="str">
        <f>'Begroting Totale Project'!C138</f>
        <v>Activiteit 6.1, inzet eigen uren</v>
      </c>
      <c r="D140" s="109">
        <f>K140+W140+AI140+AU140</f>
        <v>0</v>
      </c>
      <c r="F140" s="78" t="s">
        <v>90</v>
      </c>
      <c r="G140" s="1"/>
      <c r="H140" s="12"/>
      <c r="I140" s="13"/>
      <c r="J140" s="14"/>
      <c r="K140" s="93">
        <f>H140*I140</f>
        <v>0</v>
      </c>
      <c r="L140" s="7"/>
      <c r="M140" s="15"/>
      <c r="N140" s="7"/>
      <c r="O140" s="49"/>
      <c r="P140" s="71"/>
      <c r="R140" s="78" t="s">
        <v>90</v>
      </c>
      <c r="S140" s="1"/>
      <c r="T140" s="12"/>
      <c r="U140" s="13"/>
      <c r="V140" s="14"/>
      <c r="W140" s="93">
        <f>T140*U140</f>
        <v>0</v>
      </c>
      <c r="X140" s="7"/>
      <c r="Y140" s="15"/>
      <c r="Z140" s="7"/>
      <c r="AA140" s="49"/>
      <c r="AB140" s="71"/>
      <c r="AD140" s="78" t="s">
        <v>90</v>
      </c>
      <c r="AE140" s="1"/>
      <c r="AF140" s="12"/>
      <c r="AG140" s="13"/>
      <c r="AH140" s="14"/>
      <c r="AI140" s="93">
        <f>AF140*AG140</f>
        <v>0</v>
      </c>
      <c r="AJ140" s="7"/>
      <c r="AK140" s="15"/>
      <c r="AL140" s="7"/>
      <c r="AM140" s="49"/>
      <c r="AN140" s="71"/>
      <c r="AO140"/>
      <c r="AP140" s="78" t="s">
        <v>90</v>
      </c>
      <c r="AQ140" s="1"/>
      <c r="AR140" s="12"/>
      <c r="AS140" s="13"/>
      <c r="AT140" s="14"/>
      <c r="AU140" s="93">
        <f>AR140*AS140</f>
        <v>0</v>
      </c>
      <c r="AV140" s="7"/>
      <c r="AW140" s="15"/>
      <c r="AX140" s="7"/>
      <c r="AY140" s="49"/>
      <c r="AZ140" s="71"/>
    </row>
    <row r="141" spans="3:52" s="2" customFormat="1" ht="12.75" x14ac:dyDescent="0.2">
      <c r="C141" s="65" t="str">
        <f>'Begroting Totale Project'!C139</f>
        <v>Activiteit 6.2, inzet eigen uren</v>
      </c>
      <c r="D141" s="109">
        <f t="shared" ref="D141:D143" si="15">K141+W141+AI141+AU141</f>
        <v>0</v>
      </c>
      <c r="F141" s="78" t="s">
        <v>91</v>
      </c>
      <c r="G141" s="1"/>
      <c r="H141" s="12"/>
      <c r="I141" s="13"/>
      <c r="J141" s="14"/>
      <c r="K141" s="93">
        <f>H141*I141</f>
        <v>0</v>
      </c>
      <c r="L141" s="7"/>
      <c r="M141" s="15"/>
      <c r="N141" s="7"/>
      <c r="O141" s="49"/>
      <c r="P141" s="71"/>
      <c r="R141" s="78" t="s">
        <v>91</v>
      </c>
      <c r="S141" s="1"/>
      <c r="T141" s="12"/>
      <c r="U141" s="13"/>
      <c r="V141" s="14"/>
      <c r="W141" s="93">
        <f>T141*U141</f>
        <v>0</v>
      </c>
      <c r="X141" s="7"/>
      <c r="Y141" s="15"/>
      <c r="Z141" s="7"/>
      <c r="AA141" s="49"/>
      <c r="AB141" s="71"/>
      <c r="AD141" s="78" t="s">
        <v>91</v>
      </c>
      <c r="AE141" s="1"/>
      <c r="AF141" s="12"/>
      <c r="AG141" s="13"/>
      <c r="AH141" s="14"/>
      <c r="AI141" s="93">
        <f>AF141*AG141</f>
        <v>0</v>
      </c>
      <c r="AJ141" s="7"/>
      <c r="AK141" s="15"/>
      <c r="AL141" s="7"/>
      <c r="AM141" s="49"/>
      <c r="AN141" s="71"/>
      <c r="AO141"/>
      <c r="AP141" s="78" t="s">
        <v>91</v>
      </c>
      <c r="AQ141" s="1"/>
      <c r="AR141" s="12"/>
      <c r="AS141" s="13"/>
      <c r="AT141" s="14"/>
      <c r="AU141" s="93">
        <f>AR141*AS141</f>
        <v>0</v>
      </c>
      <c r="AV141" s="7"/>
      <c r="AW141" s="15"/>
      <c r="AX141" s="7"/>
      <c r="AY141" s="49"/>
      <c r="AZ141" s="71"/>
    </row>
    <row r="142" spans="3:52" s="2" customFormat="1" ht="12.75" x14ac:dyDescent="0.2">
      <c r="C142" s="65" t="str">
        <f>'Begroting Totale Project'!C140</f>
        <v>Activiteit 6.3, inzet eigen uren</v>
      </c>
      <c r="D142" s="109">
        <f t="shared" si="15"/>
        <v>0</v>
      </c>
      <c r="F142" s="78" t="s">
        <v>92</v>
      </c>
      <c r="G142" s="1"/>
      <c r="H142" s="12"/>
      <c r="I142" s="13"/>
      <c r="J142" s="14"/>
      <c r="K142" s="93">
        <f>H142*I142</f>
        <v>0</v>
      </c>
      <c r="L142" s="7"/>
      <c r="M142" s="15"/>
      <c r="N142" s="7"/>
      <c r="O142" s="49"/>
      <c r="P142" s="71"/>
      <c r="R142" s="78" t="s">
        <v>92</v>
      </c>
      <c r="S142" s="1"/>
      <c r="T142" s="12"/>
      <c r="U142" s="13"/>
      <c r="V142" s="14"/>
      <c r="W142" s="93">
        <f>T142*U142</f>
        <v>0</v>
      </c>
      <c r="X142" s="7"/>
      <c r="Y142" s="15"/>
      <c r="Z142" s="7"/>
      <c r="AA142" s="49"/>
      <c r="AB142" s="71"/>
      <c r="AD142" s="78" t="s">
        <v>92</v>
      </c>
      <c r="AE142" s="1"/>
      <c r="AF142" s="12"/>
      <c r="AG142" s="13"/>
      <c r="AH142" s="14"/>
      <c r="AI142" s="93">
        <f>AF142*AG142</f>
        <v>0</v>
      </c>
      <c r="AJ142" s="7"/>
      <c r="AK142" s="15"/>
      <c r="AL142" s="7"/>
      <c r="AM142" s="49"/>
      <c r="AN142" s="71"/>
      <c r="AO142"/>
      <c r="AP142" s="78" t="s">
        <v>92</v>
      </c>
      <c r="AQ142" s="1"/>
      <c r="AR142" s="12"/>
      <c r="AS142" s="13"/>
      <c r="AT142" s="14"/>
      <c r="AU142" s="93">
        <f>AR142*AS142</f>
        <v>0</v>
      </c>
      <c r="AV142" s="7"/>
      <c r="AW142" s="15"/>
      <c r="AX142" s="7"/>
      <c r="AY142" s="49"/>
      <c r="AZ142" s="71"/>
    </row>
    <row r="143" spans="3:52" s="2" customFormat="1" ht="12.75" x14ac:dyDescent="0.2">
      <c r="C143" s="65" t="str">
        <f>'Begroting Totale Project'!C141</f>
        <v>Activiteit 6.4, inzet eigen uren</v>
      </c>
      <c r="D143" s="109">
        <f t="shared" si="15"/>
        <v>0</v>
      </c>
      <c r="F143" s="78" t="s">
        <v>93</v>
      </c>
      <c r="G143" s="1"/>
      <c r="H143" s="12"/>
      <c r="I143" s="13"/>
      <c r="J143" s="4"/>
      <c r="K143" s="93">
        <f>H143*I143</f>
        <v>0</v>
      </c>
      <c r="L143" s="7"/>
      <c r="M143" s="15"/>
      <c r="N143" s="7"/>
      <c r="O143" s="49"/>
      <c r="P143" s="71"/>
      <c r="R143" s="78" t="s">
        <v>93</v>
      </c>
      <c r="S143" s="1"/>
      <c r="T143" s="12"/>
      <c r="U143" s="13"/>
      <c r="V143" s="4"/>
      <c r="W143" s="93">
        <f>T143*U143</f>
        <v>0</v>
      </c>
      <c r="X143" s="7"/>
      <c r="Y143" s="15"/>
      <c r="Z143" s="7"/>
      <c r="AA143" s="49"/>
      <c r="AB143" s="71"/>
      <c r="AD143" s="78" t="s">
        <v>93</v>
      </c>
      <c r="AE143" s="1"/>
      <c r="AF143" s="12"/>
      <c r="AG143" s="13"/>
      <c r="AH143" s="4"/>
      <c r="AI143" s="93">
        <f>AF143*AG143</f>
        <v>0</v>
      </c>
      <c r="AJ143" s="7"/>
      <c r="AK143" s="15"/>
      <c r="AL143" s="7"/>
      <c r="AM143" s="49"/>
      <c r="AN143" s="71"/>
      <c r="AO143"/>
      <c r="AP143" s="78" t="s">
        <v>93</v>
      </c>
      <c r="AQ143" s="1"/>
      <c r="AR143" s="12"/>
      <c r="AS143" s="13"/>
      <c r="AT143" s="4"/>
      <c r="AU143" s="93">
        <f>AR143*AS143</f>
        <v>0</v>
      </c>
      <c r="AV143" s="7"/>
      <c r="AW143" s="15"/>
      <c r="AX143" s="7"/>
      <c r="AY143" s="49"/>
      <c r="AZ143" s="71"/>
    </row>
    <row r="144" spans="3:52" s="2" customFormat="1" ht="4.5" customHeight="1" x14ac:dyDescent="0.2">
      <c r="C144" s="65"/>
      <c r="D144" s="110"/>
      <c r="F144" s="78"/>
      <c r="G144" s="6"/>
      <c r="H144" s="6"/>
      <c r="I144" s="6"/>
      <c r="J144" s="6"/>
      <c r="K144" s="84"/>
      <c r="L144" s="6"/>
      <c r="M144" s="6"/>
      <c r="N144" s="6"/>
      <c r="O144" s="50"/>
      <c r="P144" s="71"/>
      <c r="R144" s="78"/>
      <c r="S144" s="6"/>
      <c r="T144" s="6"/>
      <c r="U144" s="6"/>
      <c r="V144" s="6"/>
      <c r="W144" s="84"/>
      <c r="X144" s="6"/>
      <c r="Y144" s="6"/>
      <c r="Z144" s="6"/>
      <c r="AA144" s="50"/>
      <c r="AB144" s="71"/>
      <c r="AD144" s="78"/>
      <c r="AE144" s="6"/>
      <c r="AF144" s="6"/>
      <c r="AG144" s="6"/>
      <c r="AH144" s="6"/>
      <c r="AI144" s="84"/>
      <c r="AJ144" s="6"/>
      <c r="AK144" s="6"/>
      <c r="AL144" s="6"/>
      <c r="AM144" s="50"/>
      <c r="AN144" s="71"/>
      <c r="AO144"/>
      <c r="AP144" s="78"/>
      <c r="AQ144" s="6"/>
      <c r="AR144" s="6"/>
      <c r="AS144" s="6"/>
      <c r="AT144" s="6"/>
      <c r="AU144" s="84"/>
      <c r="AV144" s="6"/>
      <c r="AW144" s="6"/>
      <c r="AX144" s="6"/>
      <c r="AY144" s="50"/>
      <c r="AZ144" s="71"/>
    </row>
    <row r="145" spans="3:52" s="2" customFormat="1" ht="12.75" x14ac:dyDescent="0.2">
      <c r="C145" s="65"/>
      <c r="D145" s="111">
        <f>SUM(D140:D143)</f>
        <v>0</v>
      </c>
      <c r="F145" s="78"/>
      <c r="J145" s="85" t="s">
        <v>26</v>
      </c>
      <c r="K145" s="87">
        <f>SUM(K140:K143)</f>
        <v>0</v>
      </c>
      <c r="L145" s="66"/>
      <c r="M145" s="17" t="e">
        <f>SUM(M86:M142)</f>
        <v>#REF!</v>
      </c>
      <c r="N145" s="66"/>
      <c r="O145" s="47"/>
      <c r="P145" s="71"/>
      <c r="R145" s="78"/>
      <c r="V145" s="85" t="s">
        <v>26</v>
      </c>
      <c r="W145" s="87">
        <f>SUM(W140:W143)</f>
        <v>0</v>
      </c>
      <c r="X145" s="66"/>
      <c r="Y145" s="17" t="e">
        <f>SUM(Y86:Y142)</f>
        <v>#REF!</v>
      </c>
      <c r="Z145" s="66"/>
      <c r="AA145" s="47"/>
      <c r="AB145" s="71"/>
      <c r="AD145" s="78"/>
      <c r="AH145" s="85" t="s">
        <v>26</v>
      </c>
      <c r="AI145" s="87">
        <f>SUM(AI140:AI143)</f>
        <v>0</v>
      </c>
      <c r="AJ145" s="66"/>
      <c r="AK145" s="17" t="e">
        <f>SUM(AK86:AK142)</f>
        <v>#REF!</v>
      </c>
      <c r="AL145" s="66"/>
      <c r="AM145" s="47"/>
      <c r="AN145" s="71"/>
      <c r="AO145"/>
      <c r="AP145" s="78"/>
      <c r="AT145" s="85" t="s">
        <v>26</v>
      </c>
      <c r="AU145" s="87">
        <f>SUM(AU140:AU143)</f>
        <v>0</v>
      </c>
      <c r="AV145" s="66"/>
      <c r="AW145" s="17" t="e">
        <f>SUM(AW86:AW142)</f>
        <v>#REF!</v>
      </c>
      <c r="AX145" s="66"/>
      <c r="AY145" s="47"/>
      <c r="AZ145" s="71"/>
    </row>
    <row r="146" spans="3:52" s="2" customFormat="1" ht="12.75" x14ac:dyDescent="0.2">
      <c r="C146" s="65"/>
      <c r="D146" s="117"/>
      <c r="F146" s="78"/>
      <c r="G146" s="9" t="s">
        <v>21</v>
      </c>
      <c r="H146" s="9" t="s">
        <v>22</v>
      </c>
      <c r="I146" s="9" t="s">
        <v>23</v>
      </c>
      <c r="J146" s="4"/>
      <c r="K146" s="10"/>
      <c r="L146" s="10"/>
      <c r="M146" s="10"/>
      <c r="N146" s="10"/>
      <c r="O146" s="47"/>
      <c r="P146" s="71"/>
      <c r="R146" s="78"/>
      <c r="S146" s="9" t="s">
        <v>21</v>
      </c>
      <c r="T146" s="9" t="s">
        <v>22</v>
      </c>
      <c r="U146" s="9" t="s">
        <v>23</v>
      </c>
      <c r="V146" s="4"/>
      <c r="W146" s="10"/>
      <c r="X146" s="10"/>
      <c r="Y146" s="10"/>
      <c r="Z146" s="10"/>
      <c r="AA146" s="47"/>
      <c r="AB146" s="71"/>
      <c r="AD146" s="78"/>
      <c r="AE146" s="9" t="s">
        <v>21</v>
      </c>
      <c r="AF146" s="9" t="s">
        <v>22</v>
      </c>
      <c r="AG146" s="9" t="s">
        <v>23</v>
      </c>
      <c r="AH146" s="4"/>
      <c r="AI146" s="10"/>
      <c r="AJ146" s="10"/>
      <c r="AK146" s="10"/>
      <c r="AL146" s="10"/>
      <c r="AM146" s="47"/>
      <c r="AN146" s="71"/>
      <c r="AO146"/>
      <c r="AP146" s="78"/>
      <c r="AQ146" s="9" t="s">
        <v>21</v>
      </c>
      <c r="AR146" s="9" t="s">
        <v>22</v>
      </c>
      <c r="AS146" s="9" t="s">
        <v>23</v>
      </c>
      <c r="AT146" s="4"/>
      <c r="AU146" s="10"/>
      <c r="AV146" s="10"/>
      <c r="AW146" s="10"/>
      <c r="AX146" s="10"/>
      <c r="AY146" s="47"/>
      <c r="AZ146" s="71"/>
    </row>
    <row r="147" spans="3:52" s="2" customFormat="1" ht="12.75" x14ac:dyDescent="0.2">
      <c r="C147" s="65" t="str">
        <f>'Begroting Totale Project'!C145</f>
        <v>Activiteit 6.1, inhuur</v>
      </c>
      <c r="D147" s="109">
        <f>K147+W147+AI147+AU147</f>
        <v>0</v>
      </c>
      <c r="F147" s="78" t="s">
        <v>159</v>
      </c>
      <c r="G147" s="1"/>
      <c r="H147" s="1"/>
      <c r="I147" s="94"/>
      <c r="J147" s="4"/>
      <c r="K147" s="93">
        <f>H147*I147</f>
        <v>0</v>
      </c>
      <c r="L147" s="7"/>
      <c r="M147" s="15"/>
      <c r="N147" s="7"/>
      <c r="O147" s="49"/>
      <c r="P147" s="71"/>
      <c r="R147" s="78" t="s">
        <v>159</v>
      </c>
      <c r="S147" s="1"/>
      <c r="T147" s="1"/>
      <c r="U147" s="94"/>
      <c r="V147" s="4"/>
      <c r="W147" s="93">
        <f>T147*U147</f>
        <v>0</v>
      </c>
      <c r="X147" s="7"/>
      <c r="Y147" s="15"/>
      <c r="Z147" s="7"/>
      <c r="AA147" s="49"/>
      <c r="AB147" s="71"/>
      <c r="AD147" s="78" t="s">
        <v>159</v>
      </c>
      <c r="AE147" s="1"/>
      <c r="AF147" s="1"/>
      <c r="AG147" s="94"/>
      <c r="AH147" s="4"/>
      <c r="AI147" s="93">
        <f>AF147*AG147</f>
        <v>0</v>
      </c>
      <c r="AJ147" s="7"/>
      <c r="AK147" s="15"/>
      <c r="AL147" s="7"/>
      <c r="AM147" s="49"/>
      <c r="AN147" s="71"/>
      <c r="AO147"/>
      <c r="AP147" s="78" t="s">
        <v>159</v>
      </c>
      <c r="AQ147" s="1"/>
      <c r="AR147" s="1"/>
      <c r="AS147" s="94"/>
      <c r="AT147" s="4"/>
      <c r="AU147" s="93">
        <f>AR147*AS147</f>
        <v>0</v>
      </c>
      <c r="AV147" s="7"/>
      <c r="AW147" s="15"/>
      <c r="AX147" s="7"/>
      <c r="AY147" s="49"/>
      <c r="AZ147" s="71"/>
    </row>
    <row r="148" spans="3:52" s="2" customFormat="1" ht="12.75" x14ac:dyDescent="0.2">
      <c r="C148" s="65" t="str">
        <f>'Begroting Totale Project'!C146</f>
        <v>Activiteit 6.2, inhuur</v>
      </c>
      <c r="D148" s="109">
        <f t="shared" ref="D148:D150" si="16">K148+W148+AI148+AU148</f>
        <v>0</v>
      </c>
      <c r="F148" s="78" t="s">
        <v>160</v>
      </c>
      <c r="G148" s="1"/>
      <c r="H148" s="1"/>
      <c r="I148" s="94"/>
      <c r="J148" s="4"/>
      <c r="K148" s="93">
        <f>H148*I148</f>
        <v>0</v>
      </c>
      <c r="L148" s="7"/>
      <c r="M148" s="15"/>
      <c r="N148" s="7"/>
      <c r="O148" s="49"/>
      <c r="P148" s="71"/>
      <c r="R148" s="78" t="s">
        <v>160</v>
      </c>
      <c r="S148" s="1"/>
      <c r="T148" s="1"/>
      <c r="U148" s="94"/>
      <c r="V148" s="4"/>
      <c r="W148" s="93">
        <f>T148*U148</f>
        <v>0</v>
      </c>
      <c r="X148" s="7"/>
      <c r="Y148" s="15"/>
      <c r="Z148" s="7"/>
      <c r="AA148" s="49"/>
      <c r="AB148" s="71"/>
      <c r="AD148" s="78" t="s">
        <v>160</v>
      </c>
      <c r="AE148" s="1"/>
      <c r="AF148" s="1"/>
      <c r="AG148" s="94"/>
      <c r="AH148" s="4"/>
      <c r="AI148" s="93">
        <f>AF148*AG148</f>
        <v>0</v>
      </c>
      <c r="AJ148" s="7"/>
      <c r="AK148" s="15"/>
      <c r="AL148" s="7"/>
      <c r="AM148" s="49"/>
      <c r="AN148" s="71"/>
      <c r="AO148"/>
      <c r="AP148" s="78" t="s">
        <v>160</v>
      </c>
      <c r="AQ148" s="1"/>
      <c r="AR148" s="1"/>
      <c r="AS148" s="94"/>
      <c r="AT148" s="4"/>
      <c r="AU148" s="93">
        <f>AR148*AS148</f>
        <v>0</v>
      </c>
      <c r="AV148" s="7"/>
      <c r="AW148" s="15"/>
      <c r="AX148" s="7"/>
      <c r="AY148" s="49"/>
      <c r="AZ148" s="71"/>
    </row>
    <row r="149" spans="3:52" s="2" customFormat="1" ht="12.75" x14ac:dyDescent="0.2">
      <c r="C149" s="65" t="str">
        <f>'Begroting Totale Project'!C147</f>
        <v>Activiteit 6.3, inhuur</v>
      </c>
      <c r="D149" s="109">
        <f t="shared" si="16"/>
        <v>0</v>
      </c>
      <c r="F149" s="78" t="s">
        <v>161</v>
      </c>
      <c r="G149" s="1"/>
      <c r="H149" s="1"/>
      <c r="I149" s="94"/>
      <c r="J149" s="4"/>
      <c r="K149" s="93">
        <f>H149*I149</f>
        <v>0</v>
      </c>
      <c r="L149" s="7"/>
      <c r="M149" s="15"/>
      <c r="N149" s="7"/>
      <c r="O149" s="49"/>
      <c r="P149" s="71"/>
      <c r="R149" s="78" t="s">
        <v>161</v>
      </c>
      <c r="S149" s="1"/>
      <c r="T149" s="1"/>
      <c r="U149" s="94"/>
      <c r="V149" s="4"/>
      <c r="W149" s="93">
        <f>T149*U149</f>
        <v>0</v>
      </c>
      <c r="X149" s="7"/>
      <c r="Y149" s="15"/>
      <c r="Z149" s="7"/>
      <c r="AA149" s="49"/>
      <c r="AB149" s="71"/>
      <c r="AD149" s="78" t="s">
        <v>161</v>
      </c>
      <c r="AE149" s="1"/>
      <c r="AF149" s="1"/>
      <c r="AG149" s="94"/>
      <c r="AH149" s="4"/>
      <c r="AI149" s="93">
        <f>AF149*AG149</f>
        <v>0</v>
      </c>
      <c r="AJ149" s="7"/>
      <c r="AK149" s="15"/>
      <c r="AL149" s="7"/>
      <c r="AM149" s="49"/>
      <c r="AN149" s="71"/>
      <c r="AO149"/>
      <c r="AP149" s="78" t="s">
        <v>161</v>
      </c>
      <c r="AQ149" s="1"/>
      <c r="AR149" s="1"/>
      <c r="AS149" s="94"/>
      <c r="AT149" s="4"/>
      <c r="AU149" s="93">
        <f>AR149*AS149</f>
        <v>0</v>
      </c>
      <c r="AV149" s="7"/>
      <c r="AW149" s="15"/>
      <c r="AX149" s="7"/>
      <c r="AY149" s="49"/>
      <c r="AZ149" s="71"/>
    </row>
    <row r="150" spans="3:52" s="2" customFormat="1" ht="12.75" x14ac:dyDescent="0.2">
      <c r="C150" s="65" t="str">
        <f>'Begroting Totale Project'!C148</f>
        <v>Activiteit 6.4, inhuur</v>
      </c>
      <c r="D150" s="109">
        <f t="shared" si="16"/>
        <v>0</v>
      </c>
      <c r="F150" s="78" t="s">
        <v>162</v>
      </c>
      <c r="G150" s="1"/>
      <c r="H150" s="1"/>
      <c r="I150" s="94"/>
      <c r="J150" s="4"/>
      <c r="K150" s="93">
        <f>H150*I150</f>
        <v>0</v>
      </c>
      <c r="L150" s="7"/>
      <c r="M150" s="15"/>
      <c r="N150" s="7"/>
      <c r="O150" s="49"/>
      <c r="P150" s="71"/>
      <c r="R150" s="78" t="s">
        <v>162</v>
      </c>
      <c r="S150" s="1"/>
      <c r="T150" s="1"/>
      <c r="U150" s="94"/>
      <c r="V150" s="4"/>
      <c r="W150" s="93">
        <f>T150*U150</f>
        <v>0</v>
      </c>
      <c r="X150" s="7"/>
      <c r="Y150" s="15"/>
      <c r="Z150" s="7"/>
      <c r="AA150" s="49"/>
      <c r="AB150" s="71"/>
      <c r="AD150" s="78" t="s">
        <v>162</v>
      </c>
      <c r="AE150" s="1"/>
      <c r="AF150" s="1"/>
      <c r="AG150" s="94"/>
      <c r="AH150" s="4"/>
      <c r="AI150" s="93">
        <f>AF150*AG150</f>
        <v>0</v>
      </c>
      <c r="AJ150" s="7"/>
      <c r="AK150" s="15"/>
      <c r="AL150" s="7"/>
      <c r="AM150" s="49"/>
      <c r="AN150" s="71"/>
      <c r="AO150"/>
      <c r="AP150" s="78" t="s">
        <v>162</v>
      </c>
      <c r="AQ150" s="1"/>
      <c r="AR150" s="1"/>
      <c r="AS150" s="94"/>
      <c r="AT150" s="4"/>
      <c r="AU150" s="93">
        <f>AR150*AS150</f>
        <v>0</v>
      </c>
      <c r="AV150" s="7"/>
      <c r="AW150" s="15"/>
      <c r="AX150" s="7"/>
      <c r="AY150" s="49"/>
      <c r="AZ150" s="71"/>
    </row>
    <row r="151" spans="3:52" s="2" customFormat="1" ht="4.1500000000000004" customHeight="1" x14ac:dyDescent="0.2">
      <c r="C151" s="65"/>
      <c r="D151" s="118"/>
      <c r="F151" s="75"/>
      <c r="J151" s="4"/>
      <c r="K151" s="7"/>
      <c r="L151" s="7"/>
      <c r="M151" s="7"/>
      <c r="N151" s="7"/>
      <c r="O151" s="47"/>
      <c r="P151" s="71"/>
      <c r="R151" s="75"/>
      <c r="V151" s="4"/>
      <c r="W151" s="7"/>
      <c r="X151" s="7"/>
      <c r="Y151" s="7"/>
      <c r="Z151" s="7"/>
      <c r="AA151" s="47"/>
      <c r="AB151" s="71"/>
      <c r="AD151" s="75"/>
      <c r="AH151" s="4"/>
      <c r="AI151" s="7"/>
      <c r="AJ151" s="7"/>
      <c r="AK151" s="7"/>
      <c r="AL151" s="7"/>
      <c r="AM151" s="47"/>
      <c r="AN151" s="71"/>
      <c r="AO151"/>
      <c r="AP151" s="75"/>
      <c r="AT151" s="4"/>
      <c r="AU151" s="7"/>
      <c r="AV151" s="7"/>
      <c r="AW151" s="7"/>
      <c r="AX151" s="7"/>
      <c r="AY151" s="47"/>
      <c r="AZ151" s="71"/>
    </row>
    <row r="152" spans="3:52" s="2" customFormat="1" ht="12.75" x14ac:dyDescent="0.2">
      <c r="C152" s="65"/>
      <c r="D152" s="111">
        <f>SUM(D147:D150)</f>
        <v>0</v>
      </c>
      <c r="F152" s="75"/>
      <c r="J152" s="85" t="s">
        <v>26</v>
      </c>
      <c r="K152" s="87">
        <f>SUM(K147:K150)</f>
        <v>0</v>
      </c>
      <c r="L152" s="66"/>
      <c r="M152" s="17" t="e">
        <f>SUM(M140:M150)</f>
        <v>#REF!</v>
      </c>
      <c r="N152" s="66"/>
      <c r="O152" s="47"/>
      <c r="P152" s="71"/>
      <c r="R152" s="75"/>
      <c r="V152" s="85" t="s">
        <v>26</v>
      </c>
      <c r="W152" s="87">
        <f>SUM(W147:W150)</f>
        <v>0</v>
      </c>
      <c r="X152" s="66"/>
      <c r="Y152" s="17" t="e">
        <f>SUM(Y140:Y150)</f>
        <v>#REF!</v>
      </c>
      <c r="Z152" s="66"/>
      <c r="AA152" s="47"/>
      <c r="AB152" s="71"/>
      <c r="AD152" s="75"/>
      <c r="AH152" s="85" t="s">
        <v>26</v>
      </c>
      <c r="AI152" s="87">
        <f>SUM(AI147:AI150)</f>
        <v>0</v>
      </c>
      <c r="AJ152" s="66"/>
      <c r="AK152" s="17" t="e">
        <f>SUM(AK140:AK150)</f>
        <v>#REF!</v>
      </c>
      <c r="AL152" s="66"/>
      <c r="AM152" s="47"/>
      <c r="AN152" s="71"/>
      <c r="AO152"/>
      <c r="AP152" s="75"/>
      <c r="AT152" s="85" t="s">
        <v>26</v>
      </c>
      <c r="AU152" s="87">
        <f>SUM(AU147:AU150)</f>
        <v>0</v>
      </c>
      <c r="AV152" s="66"/>
      <c r="AW152" s="17" t="e">
        <f>SUM(AW140:AW150)</f>
        <v>#REF!</v>
      </c>
      <c r="AX152" s="66"/>
      <c r="AY152" s="47"/>
      <c r="AZ152" s="71"/>
    </row>
    <row r="153" spans="3:52" s="2" customFormat="1" ht="12.75" x14ac:dyDescent="0.2">
      <c r="C153" s="65"/>
      <c r="D153" s="117"/>
      <c r="F153" s="75"/>
      <c r="G153" s="92" t="s">
        <v>21</v>
      </c>
      <c r="H153" s="2" t="s">
        <v>22</v>
      </c>
      <c r="I153" s="2" t="s">
        <v>59</v>
      </c>
      <c r="J153" s="4"/>
      <c r="K153" s="10"/>
      <c r="L153" s="66"/>
      <c r="M153" s="17"/>
      <c r="N153" s="66"/>
      <c r="O153" s="47"/>
      <c r="P153" s="71"/>
      <c r="R153" s="75"/>
      <c r="S153" s="92" t="s">
        <v>21</v>
      </c>
      <c r="T153" s="2" t="s">
        <v>22</v>
      </c>
      <c r="U153" s="2" t="s">
        <v>59</v>
      </c>
      <c r="V153" s="4"/>
      <c r="W153" s="10"/>
      <c r="X153" s="66"/>
      <c r="Y153" s="17"/>
      <c r="Z153" s="66"/>
      <c r="AA153" s="47"/>
      <c r="AB153" s="71"/>
      <c r="AD153" s="75"/>
      <c r="AE153" s="92" t="s">
        <v>21</v>
      </c>
      <c r="AF153" s="2" t="s">
        <v>22</v>
      </c>
      <c r="AG153" s="2" t="s">
        <v>59</v>
      </c>
      <c r="AH153" s="4"/>
      <c r="AI153" s="10"/>
      <c r="AJ153" s="66"/>
      <c r="AK153" s="17"/>
      <c r="AL153" s="66"/>
      <c r="AM153" s="47"/>
      <c r="AN153" s="71"/>
      <c r="AO153"/>
      <c r="AP153" s="75"/>
      <c r="AQ153" s="92" t="s">
        <v>21</v>
      </c>
      <c r="AR153" s="2" t="s">
        <v>22</v>
      </c>
      <c r="AS153" s="2" t="s">
        <v>59</v>
      </c>
      <c r="AT153" s="4"/>
      <c r="AU153" s="10"/>
      <c r="AV153" s="66"/>
      <c r="AW153" s="17"/>
      <c r="AX153" s="66"/>
      <c r="AY153" s="47"/>
      <c r="AZ153" s="71"/>
    </row>
    <row r="154" spans="3:52" s="2" customFormat="1" ht="12.75" x14ac:dyDescent="0.2">
      <c r="C154" s="65" t="str">
        <f>'Begroting Totale Project'!C152</f>
        <v>Activiteit 6.1, kosten</v>
      </c>
      <c r="D154" s="109">
        <f>K154+W154+AI154+AU154</f>
        <v>0</v>
      </c>
      <c r="F154" s="140" t="s">
        <v>206</v>
      </c>
      <c r="G154" s="1"/>
      <c r="H154" s="12"/>
      <c r="I154" s="13"/>
      <c r="J154" s="14"/>
      <c r="K154" s="93">
        <f>H154*I154</f>
        <v>0</v>
      </c>
      <c r="L154" s="7"/>
      <c r="M154" s="15"/>
      <c r="N154" s="7"/>
      <c r="O154" s="49"/>
      <c r="P154" s="71"/>
      <c r="R154" s="140" t="s">
        <v>206</v>
      </c>
      <c r="S154" s="1"/>
      <c r="T154" s="12"/>
      <c r="U154" s="13"/>
      <c r="V154" s="14"/>
      <c r="W154" s="93">
        <f>T154*U154</f>
        <v>0</v>
      </c>
      <c r="X154" s="7"/>
      <c r="Y154" s="15"/>
      <c r="Z154" s="7"/>
      <c r="AA154" s="49"/>
      <c r="AB154" s="71"/>
      <c r="AD154" s="140" t="s">
        <v>206</v>
      </c>
      <c r="AE154" s="1"/>
      <c r="AF154" s="12"/>
      <c r="AG154" s="13"/>
      <c r="AH154" s="14"/>
      <c r="AI154" s="93">
        <f>AF154*AG154</f>
        <v>0</v>
      </c>
      <c r="AJ154" s="7"/>
      <c r="AK154" s="15"/>
      <c r="AL154" s="7"/>
      <c r="AM154" s="49"/>
      <c r="AN154" s="71"/>
      <c r="AO154"/>
      <c r="AP154" s="140" t="s">
        <v>206</v>
      </c>
      <c r="AQ154" s="1"/>
      <c r="AR154" s="12"/>
      <c r="AS154" s="13"/>
      <c r="AT154" s="14"/>
      <c r="AU154" s="93">
        <f>AR154*AS154</f>
        <v>0</v>
      </c>
      <c r="AV154" s="7"/>
      <c r="AW154" s="15"/>
      <c r="AX154" s="7"/>
      <c r="AY154" s="49"/>
      <c r="AZ154" s="71"/>
    </row>
    <row r="155" spans="3:52" s="2" customFormat="1" ht="12.75" x14ac:dyDescent="0.2">
      <c r="C155" s="65" t="str">
        <f>'Begroting Totale Project'!C153</f>
        <v>Activiteit 6.2, kosten</v>
      </c>
      <c r="D155" s="109">
        <f t="shared" ref="D155:D157" si="17">K155+W155+AI155+AU155</f>
        <v>0</v>
      </c>
      <c r="F155" s="140" t="s">
        <v>207</v>
      </c>
      <c r="G155" s="1"/>
      <c r="H155" s="12"/>
      <c r="I155" s="13"/>
      <c r="J155" s="14"/>
      <c r="K155" s="93">
        <f>H155*I155</f>
        <v>0</v>
      </c>
      <c r="L155" s="7"/>
      <c r="M155" s="15"/>
      <c r="N155" s="7"/>
      <c r="O155" s="49"/>
      <c r="P155" s="71"/>
      <c r="R155" s="140" t="s">
        <v>207</v>
      </c>
      <c r="S155" s="1"/>
      <c r="T155" s="12"/>
      <c r="U155" s="13"/>
      <c r="V155" s="14"/>
      <c r="W155" s="93">
        <f>T155*U155</f>
        <v>0</v>
      </c>
      <c r="X155" s="7"/>
      <c r="Y155" s="15"/>
      <c r="Z155" s="7"/>
      <c r="AA155" s="49"/>
      <c r="AB155" s="71"/>
      <c r="AD155" s="140" t="s">
        <v>207</v>
      </c>
      <c r="AE155" s="1"/>
      <c r="AF155" s="12"/>
      <c r="AG155" s="13"/>
      <c r="AH155" s="14"/>
      <c r="AI155" s="93">
        <f>AF155*AG155</f>
        <v>0</v>
      </c>
      <c r="AJ155" s="7"/>
      <c r="AK155" s="15"/>
      <c r="AL155" s="7"/>
      <c r="AM155" s="49"/>
      <c r="AN155" s="71"/>
      <c r="AO155"/>
      <c r="AP155" s="140" t="s">
        <v>207</v>
      </c>
      <c r="AQ155" s="1"/>
      <c r="AR155" s="12"/>
      <c r="AS155" s="13"/>
      <c r="AT155" s="14"/>
      <c r="AU155" s="93">
        <f>AR155*AS155</f>
        <v>0</v>
      </c>
      <c r="AV155" s="7"/>
      <c r="AW155" s="15"/>
      <c r="AX155" s="7"/>
      <c r="AY155" s="49"/>
      <c r="AZ155" s="71"/>
    </row>
    <row r="156" spans="3:52" s="2" customFormat="1" ht="12.75" x14ac:dyDescent="0.2">
      <c r="C156" s="65" t="str">
        <f>'Begroting Totale Project'!C154</f>
        <v>Activiteit 6.3, kosten</v>
      </c>
      <c r="D156" s="109">
        <f t="shared" si="17"/>
        <v>0</v>
      </c>
      <c r="F156" s="140" t="s">
        <v>236</v>
      </c>
      <c r="G156" s="1"/>
      <c r="H156" s="12"/>
      <c r="I156" s="13"/>
      <c r="J156" s="14"/>
      <c r="K156" s="93">
        <f>H156*I156</f>
        <v>0</v>
      </c>
      <c r="L156" s="7"/>
      <c r="M156" s="15"/>
      <c r="N156" s="7"/>
      <c r="O156" s="49"/>
      <c r="P156" s="71"/>
      <c r="R156" s="140" t="s">
        <v>236</v>
      </c>
      <c r="S156" s="1"/>
      <c r="T156" s="12"/>
      <c r="U156" s="13"/>
      <c r="V156" s="14"/>
      <c r="W156" s="93">
        <f>T156*U156</f>
        <v>0</v>
      </c>
      <c r="X156" s="7"/>
      <c r="Y156" s="15"/>
      <c r="Z156" s="7"/>
      <c r="AA156" s="49"/>
      <c r="AB156" s="71"/>
      <c r="AD156" s="140" t="s">
        <v>236</v>
      </c>
      <c r="AE156" s="1"/>
      <c r="AF156" s="12"/>
      <c r="AG156" s="13"/>
      <c r="AH156" s="14"/>
      <c r="AI156" s="93">
        <f>AF156*AG156</f>
        <v>0</v>
      </c>
      <c r="AJ156" s="7"/>
      <c r="AK156" s="15"/>
      <c r="AL156" s="7"/>
      <c r="AM156" s="49"/>
      <c r="AN156" s="71"/>
      <c r="AO156"/>
      <c r="AP156" s="140" t="s">
        <v>236</v>
      </c>
      <c r="AQ156" s="1"/>
      <c r="AR156" s="12"/>
      <c r="AS156" s="13"/>
      <c r="AT156" s="14"/>
      <c r="AU156" s="93">
        <f>AR156*AS156</f>
        <v>0</v>
      </c>
      <c r="AV156" s="7"/>
      <c r="AW156" s="15"/>
      <c r="AX156" s="7"/>
      <c r="AY156" s="49"/>
      <c r="AZ156" s="71"/>
    </row>
    <row r="157" spans="3:52" s="2" customFormat="1" ht="12.75" x14ac:dyDescent="0.2">
      <c r="C157" s="65" t="str">
        <f>'Begroting Totale Project'!C155</f>
        <v>Activiteit 6.4, kosten</v>
      </c>
      <c r="D157" s="109">
        <f t="shared" si="17"/>
        <v>0</v>
      </c>
      <c r="F157" s="140" t="s">
        <v>237</v>
      </c>
      <c r="G157" s="1"/>
      <c r="H157" s="12"/>
      <c r="I157" s="13"/>
      <c r="J157" s="14"/>
      <c r="K157" s="93">
        <f>H157*I157</f>
        <v>0</v>
      </c>
      <c r="L157" s="7"/>
      <c r="M157" s="15"/>
      <c r="N157" s="7"/>
      <c r="O157" s="49"/>
      <c r="P157" s="71"/>
      <c r="R157" s="140" t="s">
        <v>237</v>
      </c>
      <c r="S157" s="1"/>
      <c r="T157" s="12"/>
      <c r="U157" s="13"/>
      <c r="V157" s="14"/>
      <c r="W157" s="93">
        <f>T157*U157</f>
        <v>0</v>
      </c>
      <c r="X157" s="7"/>
      <c r="Y157" s="15"/>
      <c r="Z157" s="7"/>
      <c r="AA157" s="49"/>
      <c r="AB157" s="71"/>
      <c r="AD157" s="140" t="s">
        <v>237</v>
      </c>
      <c r="AE157" s="1"/>
      <c r="AF157" s="12"/>
      <c r="AG157" s="13"/>
      <c r="AH157" s="14"/>
      <c r="AI157" s="93">
        <f>AF157*AG157</f>
        <v>0</v>
      </c>
      <c r="AJ157" s="7"/>
      <c r="AK157" s="15"/>
      <c r="AL157" s="7"/>
      <c r="AM157" s="49"/>
      <c r="AN157" s="71"/>
      <c r="AO157"/>
      <c r="AP157" s="140" t="s">
        <v>237</v>
      </c>
      <c r="AQ157" s="1"/>
      <c r="AR157" s="12"/>
      <c r="AS157" s="13"/>
      <c r="AT157" s="14"/>
      <c r="AU157" s="93">
        <f>AR157*AS157</f>
        <v>0</v>
      </c>
      <c r="AV157" s="7"/>
      <c r="AW157" s="15"/>
      <c r="AX157" s="7"/>
      <c r="AY157" s="49"/>
      <c r="AZ157" s="71"/>
    </row>
    <row r="158" spans="3:52" s="2" customFormat="1" ht="12.75" x14ac:dyDescent="0.2">
      <c r="C158" s="65"/>
      <c r="D158" s="113"/>
      <c r="F158" s="78"/>
      <c r="G158" s="6"/>
      <c r="H158" s="6"/>
      <c r="I158" s="6"/>
      <c r="J158" s="6"/>
      <c r="K158" s="6"/>
      <c r="L158" s="6"/>
      <c r="M158" s="6"/>
      <c r="N158" s="6"/>
      <c r="O158" s="50"/>
      <c r="P158" s="71"/>
      <c r="R158" s="78"/>
      <c r="S158" s="6"/>
      <c r="T158" s="6"/>
      <c r="U158" s="6"/>
      <c r="V158" s="6"/>
      <c r="W158" s="6"/>
      <c r="X158" s="6"/>
      <c r="Y158" s="6"/>
      <c r="Z158" s="6"/>
      <c r="AA158" s="50"/>
      <c r="AB158" s="71"/>
      <c r="AD158" s="78"/>
      <c r="AE158" s="6"/>
      <c r="AF158" s="6"/>
      <c r="AG158" s="6"/>
      <c r="AH158" s="6"/>
      <c r="AI158" s="6"/>
      <c r="AJ158" s="6"/>
      <c r="AK158" s="6"/>
      <c r="AL158" s="6"/>
      <c r="AM158" s="50"/>
      <c r="AN158" s="71"/>
      <c r="AO158"/>
      <c r="AP158" s="78"/>
      <c r="AQ158" s="6"/>
      <c r="AR158" s="6"/>
      <c r="AS158" s="6"/>
      <c r="AT158" s="6"/>
      <c r="AU158" s="6"/>
      <c r="AV158" s="6"/>
      <c r="AW158" s="6"/>
      <c r="AX158" s="6"/>
      <c r="AY158" s="50"/>
      <c r="AZ158" s="71"/>
    </row>
    <row r="159" spans="3:52" s="2" customFormat="1" ht="12.75" x14ac:dyDescent="0.2">
      <c r="C159" s="65"/>
      <c r="D159" s="111">
        <f>SUM(D154:D157)</f>
        <v>0</v>
      </c>
      <c r="F159" s="78"/>
      <c r="G159" s="6"/>
      <c r="H159" s="6"/>
      <c r="I159" s="6"/>
      <c r="J159" s="85" t="s">
        <v>26</v>
      </c>
      <c r="K159" s="87">
        <f>SUM(K154:K157)</f>
        <v>0</v>
      </c>
      <c r="L159" s="66"/>
      <c r="M159" s="17">
        <f>SUM(M154:M157)</f>
        <v>0</v>
      </c>
      <c r="N159" s="66"/>
      <c r="O159" s="50"/>
      <c r="P159" s="71"/>
      <c r="R159" s="78"/>
      <c r="S159" s="6"/>
      <c r="T159" s="6"/>
      <c r="U159" s="6"/>
      <c r="V159" s="85" t="s">
        <v>26</v>
      </c>
      <c r="W159" s="87">
        <f>SUM(W154:W157)</f>
        <v>0</v>
      </c>
      <c r="X159" s="66"/>
      <c r="Y159" s="17">
        <f>SUM(Y154:Y157)</f>
        <v>0</v>
      </c>
      <c r="Z159" s="66"/>
      <c r="AA159" s="50"/>
      <c r="AB159" s="71"/>
      <c r="AD159" s="78"/>
      <c r="AE159" s="6"/>
      <c r="AF159" s="6"/>
      <c r="AG159" s="6"/>
      <c r="AH159" s="85" t="s">
        <v>26</v>
      </c>
      <c r="AI159" s="87">
        <f>SUM(AI154:AI157)</f>
        <v>0</v>
      </c>
      <c r="AJ159" s="66"/>
      <c r="AK159" s="17">
        <f>SUM(AK154:AK157)</f>
        <v>0</v>
      </c>
      <c r="AL159" s="66"/>
      <c r="AM159" s="50"/>
      <c r="AN159" s="71"/>
      <c r="AO159"/>
      <c r="AP159" s="78"/>
      <c r="AQ159" s="6"/>
      <c r="AR159" s="6"/>
      <c r="AS159" s="6"/>
      <c r="AT159" s="85" t="s">
        <v>26</v>
      </c>
      <c r="AU159" s="87">
        <f>SUM(AU154:AU157)</f>
        <v>0</v>
      </c>
      <c r="AV159" s="66"/>
      <c r="AW159" s="17">
        <f>SUM(AW154:AW157)</f>
        <v>0</v>
      </c>
      <c r="AX159" s="66"/>
      <c r="AY159" s="50"/>
      <c r="AZ159" s="71"/>
    </row>
    <row r="160" spans="3:52" s="2" customFormat="1" ht="12.75" x14ac:dyDescent="0.2">
      <c r="C160" s="65"/>
      <c r="D160" s="114"/>
      <c r="F160" s="78"/>
      <c r="G160" s="11"/>
      <c r="H160" s="11"/>
      <c r="I160" s="11"/>
      <c r="J160" s="19"/>
      <c r="K160" s="68"/>
      <c r="L160" s="68"/>
      <c r="M160" s="68"/>
      <c r="N160" s="68"/>
      <c r="O160" s="50"/>
      <c r="P160" s="71"/>
      <c r="R160" s="78"/>
      <c r="S160" s="11"/>
      <c r="T160" s="11"/>
      <c r="U160" s="11"/>
      <c r="V160" s="19"/>
      <c r="W160" s="68"/>
      <c r="X160" s="68"/>
      <c r="Y160" s="68"/>
      <c r="Z160" s="68"/>
      <c r="AA160" s="50"/>
      <c r="AB160" s="71"/>
      <c r="AD160" s="78"/>
      <c r="AE160" s="11"/>
      <c r="AF160" s="11"/>
      <c r="AG160" s="11"/>
      <c r="AH160" s="19"/>
      <c r="AI160" s="68"/>
      <c r="AJ160" s="68"/>
      <c r="AK160" s="68"/>
      <c r="AL160" s="68"/>
      <c r="AM160" s="50"/>
      <c r="AN160" s="71"/>
      <c r="AO160"/>
      <c r="AP160" s="78"/>
      <c r="AQ160" s="11"/>
      <c r="AR160" s="11"/>
      <c r="AS160" s="11"/>
      <c r="AT160" s="19"/>
      <c r="AU160" s="68"/>
      <c r="AV160" s="68"/>
      <c r="AW160" s="68"/>
      <c r="AX160" s="68"/>
      <c r="AY160" s="50"/>
      <c r="AZ160" s="71"/>
    </row>
    <row r="161" spans="3:52" s="2" customFormat="1" ht="6.4" customHeight="1" x14ac:dyDescent="0.2">
      <c r="C161" s="65"/>
      <c r="D161" s="114"/>
      <c r="F161" s="78"/>
      <c r="G161" s="11"/>
      <c r="H161" s="11"/>
      <c r="I161" s="11"/>
      <c r="J161" s="19"/>
      <c r="K161" s="68"/>
      <c r="L161" s="68"/>
      <c r="M161" s="68"/>
      <c r="N161" s="68"/>
      <c r="O161" s="50"/>
      <c r="P161" s="71"/>
      <c r="R161" s="78"/>
      <c r="S161" s="11"/>
      <c r="T161" s="11"/>
      <c r="U161" s="11"/>
      <c r="V161" s="19"/>
      <c r="W161" s="68"/>
      <c r="X161" s="68"/>
      <c r="Y161" s="68"/>
      <c r="Z161" s="68"/>
      <c r="AA161" s="50"/>
      <c r="AB161" s="71"/>
      <c r="AD161" s="78"/>
      <c r="AE161" s="11"/>
      <c r="AF161" s="11"/>
      <c r="AG161" s="11"/>
      <c r="AH161" s="19"/>
      <c r="AI161" s="68"/>
      <c r="AJ161" s="68"/>
      <c r="AK161" s="68"/>
      <c r="AL161" s="68"/>
      <c r="AM161" s="50"/>
      <c r="AN161" s="71"/>
      <c r="AO161"/>
      <c r="AP161" s="78"/>
      <c r="AQ161" s="11"/>
      <c r="AR161" s="11"/>
      <c r="AS161" s="11"/>
      <c r="AT161" s="19"/>
      <c r="AU161" s="68"/>
      <c r="AV161" s="68"/>
      <c r="AW161" s="68"/>
      <c r="AX161" s="68"/>
      <c r="AY161" s="50"/>
      <c r="AZ161" s="71"/>
    </row>
    <row r="162" spans="3:52" s="2" customFormat="1" ht="13.5" thickBot="1" x14ac:dyDescent="0.25">
      <c r="C162" s="101" t="s">
        <v>277</v>
      </c>
      <c r="D162" s="115">
        <f>D145+D152+D159</f>
        <v>0</v>
      </c>
      <c r="F162" s="120"/>
      <c r="G162" s="23"/>
      <c r="H162" s="23"/>
      <c r="I162" s="23"/>
      <c r="J162" s="86" t="s">
        <v>291</v>
      </c>
      <c r="K162" s="88">
        <f>K145+K152+K159</f>
        <v>0</v>
      </c>
      <c r="L162" s="73"/>
      <c r="M162" s="72" t="e">
        <f>M145+M152+#REF!+#REF!+#REF!</f>
        <v>#REF!</v>
      </c>
      <c r="N162" s="73"/>
      <c r="O162" s="51"/>
      <c r="P162" s="74"/>
      <c r="R162" s="120"/>
      <c r="S162" s="23"/>
      <c r="T162" s="23"/>
      <c r="U162" s="23"/>
      <c r="V162" s="86" t="s">
        <v>304</v>
      </c>
      <c r="W162" s="88">
        <f>W145+W152+W159</f>
        <v>0</v>
      </c>
      <c r="X162" s="73"/>
      <c r="Y162" s="72" t="e">
        <f>Y145+Y152+#REF!+#REF!+#REF!</f>
        <v>#REF!</v>
      </c>
      <c r="Z162" s="73"/>
      <c r="AA162" s="51"/>
      <c r="AB162" s="74"/>
      <c r="AD162" s="120"/>
      <c r="AE162" s="23"/>
      <c r="AF162" s="23"/>
      <c r="AG162" s="23"/>
      <c r="AH162" s="86" t="s">
        <v>317</v>
      </c>
      <c r="AI162" s="88">
        <f>AI145+AI152+AI159</f>
        <v>0</v>
      </c>
      <c r="AJ162" s="73"/>
      <c r="AK162" s="72" t="e">
        <f>AK145+AK152+#REF!+#REF!+#REF!</f>
        <v>#REF!</v>
      </c>
      <c r="AL162" s="73"/>
      <c r="AM162" s="51"/>
      <c r="AN162" s="74"/>
      <c r="AO162"/>
      <c r="AP162" s="120"/>
      <c r="AQ162" s="23"/>
      <c r="AR162" s="23"/>
      <c r="AS162" s="23"/>
      <c r="AT162" s="86" t="s">
        <v>361</v>
      </c>
      <c r="AU162" s="88">
        <f>AU145+AU152+AU159</f>
        <v>0</v>
      </c>
      <c r="AV162" s="73"/>
      <c r="AW162" s="72" t="e">
        <f>AW145+AW152+#REF!+#REF!+#REF!</f>
        <v>#REF!</v>
      </c>
      <c r="AX162" s="73"/>
      <c r="AY162" s="51"/>
      <c r="AZ162" s="74"/>
    </row>
    <row r="163" spans="3:52" ht="13.5" thickBot="1" x14ac:dyDescent="0.25">
      <c r="O163"/>
      <c r="AA163"/>
      <c r="AM163"/>
      <c r="AY163"/>
    </row>
    <row r="164" spans="3:52" s="2" customFormat="1" ht="15" x14ac:dyDescent="0.25">
      <c r="C164" s="130" t="str">
        <f>'Begroting Totale Project'!C162</f>
        <v>Deelproject 7</v>
      </c>
      <c r="D164" s="116"/>
      <c r="F164" s="76" t="s">
        <v>86</v>
      </c>
      <c r="G164" s="79"/>
      <c r="H164" s="79"/>
      <c r="I164" s="79"/>
      <c r="J164" s="69"/>
      <c r="K164" s="79"/>
      <c r="L164" s="80"/>
      <c r="M164" s="79"/>
      <c r="N164" s="80"/>
      <c r="O164" s="81"/>
      <c r="P164" s="70"/>
      <c r="R164" s="76" t="s">
        <v>86</v>
      </c>
      <c r="S164" s="79"/>
      <c r="T164" s="79"/>
      <c r="U164" s="79"/>
      <c r="V164" s="69"/>
      <c r="W164" s="79"/>
      <c r="X164" s="80"/>
      <c r="Y164" s="79"/>
      <c r="Z164" s="80"/>
      <c r="AA164" s="81"/>
      <c r="AB164" s="70"/>
      <c r="AD164" s="76" t="s">
        <v>86</v>
      </c>
      <c r="AE164" s="79"/>
      <c r="AF164" s="79"/>
      <c r="AG164" s="79"/>
      <c r="AH164" s="69"/>
      <c r="AI164" s="79"/>
      <c r="AJ164" s="80"/>
      <c r="AK164" s="79"/>
      <c r="AL164" s="80"/>
      <c r="AM164" s="81"/>
      <c r="AN164" s="70"/>
      <c r="AO164"/>
      <c r="AP164" s="76" t="s">
        <v>86</v>
      </c>
      <c r="AQ164" s="79"/>
      <c r="AR164" s="79"/>
      <c r="AS164" s="79"/>
      <c r="AT164" s="69"/>
      <c r="AU164" s="79"/>
      <c r="AV164" s="80"/>
      <c r="AW164" s="79"/>
      <c r="AX164" s="80"/>
      <c r="AY164" s="81"/>
      <c r="AZ164" s="70"/>
    </row>
    <row r="165" spans="3:52" s="2" customFormat="1" ht="12.75" x14ac:dyDescent="0.2">
      <c r="C165" s="64"/>
      <c r="D165" s="108" t="s">
        <v>20</v>
      </c>
      <c r="F165" s="77"/>
      <c r="G165" s="9" t="s">
        <v>21</v>
      </c>
      <c r="H165" s="9" t="s">
        <v>22</v>
      </c>
      <c r="I165" s="9" t="s">
        <v>23</v>
      </c>
      <c r="J165" s="4"/>
      <c r="K165" t="s">
        <v>20</v>
      </c>
      <c r="L165" s="10"/>
      <c r="M165" t="s">
        <v>24</v>
      </c>
      <c r="N165" s="10"/>
      <c r="O165" s="48" t="s">
        <v>25</v>
      </c>
      <c r="P165" s="71"/>
      <c r="R165" s="77"/>
      <c r="S165" s="9" t="s">
        <v>21</v>
      </c>
      <c r="T165" s="9" t="s">
        <v>22</v>
      </c>
      <c r="U165" s="9" t="s">
        <v>23</v>
      </c>
      <c r="V165" s="4"/>
      <c r="W165" t="s">
        <v>20</v>
      </c>
      <c r="X165" s="10"/>
      <c r="Y165" t="s">
        <v>24</v>
      </c>
      <c r="Z165" s="10"/>
      <c r="AA165" s="48" t="s">
        <v>25</v>
      </c>
      <c r="AB165" s="71"/>
      <c r="AD165" s="77"/>
      <c r="AE165" s="9" t="s">
        <v>21</v>
      </c>
      <c r="AF165" s="9" t="s">
        <v>22</v>
      </c>
      <c r="AG165" s="9" t="s">
        <v>23</v>
      </c>
      <c r="AH165" s="4"/>
      <c r="AI165" t="s">
        <v>20</v>
      </c>
      <c r="AJ165" s="10"/>
      <c r="AK165" t="s">
        <v>24</v>
      </c>
      <c r="AL165" s="10"/>
      <c r="AM165" s="48" t="s">
        <v>25</v>
      </c>
      <c r="AN165" s="71"/>
      <c r="AO165"/>
      <c r="AP165" s="77"/>
      <c r="AQ165" s="9" t="s">
        <v>21</v>
      </c>
      <c r="AR165" s="9" t="s">
        <v>22</v>
      </c>
      <c r="AS165" s="9" t="s">
        <v>23</v>
      </c>
      <c r="AT165" s="4"/>
      <c r="AU165" t="s">
        <v>20</v>
      </c>
      <c r="AV165" s="10"/>
      <c r="AW165" t="s">
        <v>24</v>
      </c>
      <c r="AX165" s="10"/>
      <c r="AY165" s="48" t="s">
        <v>25</v>
      </c>
      <c r="AZ165" s="71"/>
    </row>
    <row r="166" spans="3:52" s="2" customFormat="1" ht="12.75" x14ac:dyDescent="0.2">
      <c r="C166" s="65" t="str">
        <f>'Begroting Totale Project'!C164</f>
        <v>Activiteit 7.1, inzet eigen uren</v>
      </c>
      <c r="D166" s="109">
        <f>K166+W166+AI166+AU166</f>
        <v>0</v>
      </c>
      <c r="F166" s="78" t="s">
        <v>94</v>
      </c>
      <c r="G166" s="1"/>
      <c r="H166" s="12"/>
      <c r="I166" s="13"/>
      <c r="J166" s="14"/>
      <c r="K166" s="93">
        <f>H166*I166</f>
        <v>0</v>
      </c>
      <c r="L166" s="7"/>
      <c r="M166" s="15"/>
      <c r="N166" s="7"/>
      <c r="O166" s="49"/>
      <c r="P166" s="71"/>
      <c r="R166" s="78" t="s">
        <v>94</v>
      </c>
      <c r="S166" s="1"/>
      <c r="T166" s="12"/>
      <c r="U166" s="13"/>
      <c r="V166" s="14"/>
      <c r="W166" s="93">
        <f>T166*U166</f>
        <v>0</v>
      </c>
      <c r="X166" s="7"/>
      <c r="Y166" s="15"/>
      <c r="Z166" s="7"/>
      <c r="AA166" s="49"/>
      <c r="AB166" s="71"/>
      <c r="AD166" s="78" t="s">
        <v>94</v>
      </c>
      <c r="AE166" s="1"/>
      <c r="AF166" s="12"/>
      <c r="AG166" s="13"/>
      <c r="AH166" s="14"/>
      <c r="AI166" s="93">
        <f>AF166*AG166</f>
        <v>0</v>
      </c>
      <c r="AJ166" s="7"/>
      <c r="AK166" s="15"/>
      <c r="AL166" s="7"/>
      <c r="AM166" s="49"/>
      <c r="AN166" s="71"/>
      <c r="AO166"/>
      <c r="AP166" s="78" t="s">
        <v>94</v>
      </c>
      <c r="AQ166" s="1"/>
      <c r="AR166" s="12"/>
      <c r="AS166" s="13"/>
      <c r="AT166" s="14"/>
      <c r="AU166" s="93">
        <f>AR166*AS166</f>
        <v>0</v>
      </c>
      <c r="AV166" s="7"/>
      <c r="AW166" s="15"/>
      <c r="AX166" s="7"/>
      <c r="AY166" s="49"/>
      <c r="AZ166" s="71"/>
    </row>
    <row r="167" spans="3:52" s="2" customFormat="1" ht="12.75" x14ac:dyDescent="0.2">
      <c r="C167" s="65" t="str">
        <f>'Begroting Totale Project'!C165</f>
        <v>Activiteit 7.2, inzet eigen uren</v>
      </c>
      <c r="D167" s="109">
        <f t="shared" ref="D167:D169" si="18">K167+W167+AI167+AU167</f>
        <v>0</v>
      </c>
      <c r="F167" s="78" t="s">
        <v>95</v>
      </c>
      <c r="G167" s="1"/>
      <c r="H167" s="12"/>
      <c r="I167" s="13"/>
      <c r="J167" s="14"/>
      <c r="K167" s="93">
        <f>H167*I167</f>
        <v>0</v>
      </c>
      <c r="L167" s="7"/>
      <c r="M167" s="15"/>
      <c r="N167" s="7"/>
      <c r="O167" s="49"/>
      <c r="P167" s="71"/>
      <c r="R167" s="78" t="s">
        <v>95</v>
      </c>
      <c r="S167" s="1"/>
      <c r="T167" s="12"/>
      <c r="U167" s="13"/>
      <c r="V167" s="14"/>
      <c r="W167" s="93">
        <f>T167*U167</f>
        <v>0</v>
      </c>
      <c r="X167" s="7"/>
      <c r="Y167" s="15"/>
      <c r="Z167" s="7"/>
      <c r="AA167" s="49"/>
      <c r="AB167" s="71"/>
      <c r="AD167" s="78" t="s">
        <v>95</v>
      </c>
      <c r="AE167" s="1"/>
      <c r="AF167" s="12"/>
      <c r="AG167" s="13"/>
      <c r="AH167" s="14"/>
      <c r="AI167" s="93">
        <f>AF167*AG167</f>
        <v>0</v>
      </c>
      <c r="AJ167" s="7"/>
      <c r="AK167" s="15"/>
      <c r="AL167" s="7"/>
      <c r="AM167" s="49"/>
      <c r="AN167" s="71"/>
      <c r="AO167"/>
      <c r="AP167" s="78" t="s">
        <v>95</v>
      </c>
      <c r="AQ167" s="1"/>
      <c r="AR167" s="12"/>
      <c r="AS167" s="13"/>
      <c r="AT167" s="14"/>
      <c r="AU167" s="93">
        <f>AR167*AS167</f>
        <v>0</v>
      </c>
      <c r="AV167" s="7"/>
      <c r="AW167" s="15"/>
      <c r="AX167" s="7"/>
      <c r="AY167" s="49"/>
      <c r="AZ167" s="71"/>
    </row>
    <row r="168" spans="3:52" s="2" customFormat="1" ht="12.75" x14ac:dyDescent="0.2">
      <c r="C168" s="65" t="str">
        <f>'Begroting Totale Project'!C166</f>
        <v>Activiteit 7.3, inzet eigen uren</v>
      </c>
      <c r="D168" s="109">
        <f t="shared" si="18"/>
        <v>0</v>
      </c>
      <c r="F168" s="78" t="s">
        <v>96</v>
      </c>
      <c r="G168" s="1"/>
      <c r="H168" s="12"/>
      <c r="I168" s="13"/>
      <c r="J168" s="14"/>
      <c r="K168" s="93">
        <f>H168*I168</f>
        <v>0</v>
      </c>
      <c r="L168" s="7"/>
      <c r="M168" s="15"/>
      <c r="N168" s="7"/>
      <c r="O168" s="49"/>
      <c r="P168" s="71"/>
      <c r="R168" s="78" t="s">
        <v>96</v>
      </c>
      <c r="S168" s="1"/>
      <c r="T168" s="12"/>
      <c r="U168" s="13"/>
      <c r="V168" s="14"/>
      <c r="W168" s="93">
        <f>T168*U168</f>
        <v>0</v>
      </c>
      <c r="X168" s="7"/>
      <c r="Y168" s="15"/>
      <c r="Z168" s="7"/>
      <c r="AA168" s="49"/>
      <c r="AB168" s="71"/>
      <c r="AD168" s="78" t="s">
        <v>96</v>
      </c>
      <c r="AE168" s="1"/>
      <c r="AF168" s="12"/>
      <c r="AG168" s="13"/>
      <c r="AH168" s="14"/>
      <c r="AI168" s="93">
        <f>AF168*AG168</f>
        <v>0</v>
      </c>
      <c r="AJ168" s="7"/>
      <c r="AK168" s="15"/>
      <c r="AL168" s="7"/>
      <c r="AM168" s="49"/>
      <c r="AN168" s="71"/>
      <c r="AO168"/>
      <c r="AP168" s="78" t="s">
        <v>96</v>
      </c>
      <c r="AQ168" s="1"/>
      <c r="AR168" s="12"/>
      <c r="AS168" s="13"/>
      <c r="AT168" s="14"/>
      <c r="AU168" s="93">
        <f>AR168*AS168</f>
        <v>0</v>
      </c>
      <c r="AV168" s="7"/>
      <c r="AW168" s="15"/>
      <c r="AX168" s="7"/>
      <c r="AY168" s="49"/>
      <c r="AZ168" s="71"/>
    </row>
    <row r="169" spans="3:52" s="2" customFormat="1" ht="12.75" x14ac:dyDescent="0.2">
      <c r="C169" s="65" t="str">
        <f>'Begroting Totale Project'!C167</f>
        <v>Activiteit 7.4, inzet eigen uren</v>
      </c>
      <c r="D169" s="109">
        <f t="shared" si="18"/>
        <v>0</v>
      </c>
      <c r="F169" s="78" t="s">
        <v>97</v>
      </c>
      <c r="G169" s="1"/>
      <c r="H169" s="12"/>
      <c r="I169" s="13"/>
      <c r="J169" s="4"/>
      <c r="K169" s="93">
        <f>H169*I169</f>
        <v>0</v>
      </c>
      <c r="L169" s="7"/>
      <c r="M169" s="15"/>
      <c r="N169" s="7"/>
      <c r="O169" s="49"/>
      <c r="P169" s="71"/>
      <c r="R169" s="78" t="s">
        <v>97</v>
      </c>
      <c r="S169" s="1"/>
      <c r="T169" s="12"/>
      <c r="U169" s="13"/>
      <c r="V169" s="4"/>
      <c r="W169" s="93">
        <f>T169*U169</f>
        <v>0</v>
      </c>
      <c r="X169" s="7"/>
      <c r="Y169" s="15"/>
      <c r="Z169" s="7"/>
      <c r="AA169" s="49"/>
      <c r="AB169" s="71"/>
      <c r="AD169" s="78" t="s">
        <v>97</v>
      </c>
      <c r="AE169" s="1"/>
      <c r="AF169" s="12"/>
      <c r="AG169" s="13"/>
      <c r="AH169" s="4"/>
      <c r="AI169" s="93">
        <f>AF169*AG169</f>
        <v>0</v>
      </c>
      <c r="AJ169" s="7"/>
      <c r="AK169" s="15"/>
      <c r="AL169" s="7"/>
      <c r="AM169" s="49"/>
      <c r="AN169" s="71"/>
      <c r="AO169"/>
      <c r="AP169" s="78" t="s">
        <v>97</v>
      </c>
      <c r="AQ169" s="1"/>
      <c r="AR169" s="12"/>
      <c r="AS169" s="13"/>
      <c r="AT169" s="4"/>
      <c r="AU169" s="93">
        <f>AR169*AS169</f>
        <v>0</v>
      </c>
      <c r="AV169" s="7"/>
      <c r="AW169" s="15"/>
      <c r="AX169" s="7"/>
      <c r="AY169" s="49"/>
      <c r="AZ169" s="71"/>
    </row>
    <row r="170" spans="3:52" s="2" customFormat="1" ht="4.5" customHeight="1" x14ac:dyDescent="0.2">
      <c r="C170" s="65"/>
      <c r="D170" s="110"/>
      <c r="F170" s="78"/>
      <c r="G170" s="6"/>
      <c r="H170" s="6"/>
      <c r="I170" s="6"/>
      <c r="J170" s="6"/>
      <c r="K170" s="84"/>
      <c r="L170" s="6"/>
      <c r="M170" s="6"/>
      <c r="N170" s="6"/>
      <c r="O170" s="50"/>
      <c r="P170" s="71"/>
      <c r="R170" s="78"/>
      <c r="S170" s="6"/>
      <c r="T170" s="6"/>
      <c r="U170" s="6"/>
      <c r="V170" s="6"/>
      <c r="W170" s="84"/>
      <c r="X170" s="6"/>
      <c r="Y170" s="6"/>
      <c r="Z170" s="6"/>
      <c r="AA170" s="50"/>
      <c r="AB170" s="71"/>
      <c r="AD170" s="78"/>
      <c r="AE170" s="6"/>
      <c r="AF170" s="6"/>
      <c r="AG170" s="6"/>
      <c r="AH170" s="6"/>
      <c r="AI170" s="84"/>
      <c r="AJ170" s="6"/>
      <c r="AK170" s="6"/>
      <c r="AL170" s="6"/>
      <c r="AM170" s="50"/>
      <c r="AN170" s="71"/>
      <c r="AO170"/>
      <c r="AP170" s="78"/>
      <c r="AQ170" s="6"/>
      <c r="AR170" s="6"/>
      <c r="AS170" s="6"/>
      <c r="AT170" s="6"/>
      <c r="AU170" s="84"/>
      <c r="AV170" s="6"/>
      <c r="AW170" s="6"/>
      <c r="AX170" s="6"/>
      <c r="AY170" s="50"/>
      <c r="AZ170" s="71"/>
    </row>
    <row r="171" spans="3:52" s="2" customFormat="1" ht="12.75" x14ac:dyDescent="0.2">
      <c r="C171" s="65"/>
      <c r="D171" s="111">
        <f>SUM(D166:D169)</f>
        <v>0</v>
      </c>
      <c r="F171" s="78"/>
      <c r="J171" s="85" t="s">
        <v>26</v>
      </c>
      <c r="K171" s="87">
        <f>SUM(K166:K169)</f>
        <v>0</v>
      </c>
      <c r="L171" s="66"/>
      <c r="M171" s="17" t="e">
        <f>SUM(M114:M168)</f>
        <v>#REF!</v>
      </c>
      <c r="N171" s="66"/>
      <c r="O171" s="47"/>
      <c r="P171" s="71"/>
      <c r="R171" s="78"/>
      <c r="V171" s="85" t="s">
        <v>26</v>
      </c>
      <c r="W171" s="87">
        <f>SUM(W166:W169)</f>
        <v>0</v>
      </c>
      <c r="X171" s="66"/>
      <c r="Y171" s="17" t="e">
        <f>SUM(Y114:Y168)</f>
        <v>#REF!</v>
      </c>
      <c r="Z171" s="66"/>
      <c r="AA171" s="47"/>
      <c r="AB171" s="71"/>
      <c r="AD171" s="78"/>
      <c r="AH171" s="85" t="s">
        <v>26</v>
      </c>
      <c r="AI171" s="87">
        <f>SUM(AI166:AI169)</f>
        <v>0</v>
      </c>
      <c r="AJ171" s="66"/>
      <c r="AK171" s="17" t="e">
        <f>SUM(AK114:AK168)</f>
        <v>#REF!</v>
      </c>
      <c r="AL171" s="66"/>
      <c r="AM171" s="47"/>
      <c r="AN171" s="71"/>
      <c r="AO171"/>
      <c r="AP171" s="78"/>
      <c r="AT171" s="85" t="s">
        <v>26</v>
      </c>
      <c r="AU171" s="87">
        <f>SUM(AU166:AU169)</f>
        <v>0</v>
      </c>
      <c r="AV171" s="66"/>
      <c r="AW171" s="17" t="e">
        <f>SUM(AW114:AW168)</f>
        <v>#REF!</v>
      </c>
      <c r="AX171" s="66"/>
      <c r="AY171" s="47"/>
      <c r="AZ171" s="71"/>
    </row>
    <row r="172" spans="3:52" s="2" customFormat="1" ht="12.75" x14ac:dyDescent="0.2">
      <c r="C172" s="65"/>
      <c r="D172" s="117"/>
      <c r="F172" s="78"/>
      <c r="G172" s="9" t="s">
        <v>21</v>
      </c>
      <c r="H172" s="9" t="s">
        <v>22</v>
      </c>
      <c r="I172" s="9" t="s">
        <v>23</v>
      </c>
      <c r="J172" s="4"/>
      <c r="K172" s="10"/>
      <c r="L172" s="10"/>
      <c r="M172" s="10"/>
      <c r="N172" s="10"/>
      <c r="O172" s="47"/>
      <c r="P172" s="71"/>
      <c r="R172" s="78"/>
      <c r="S172" s="9" t="s">
        <v>21</v>
      </c>
      <c r="T172" s="9" t="s">
        <v>22</v>
      </c>
      <c r="U172" s="9" t="s">
        <v>23</v>
      </c>
      <c r="V172" s="4"/>
      <c r="W172" s="10"/>
      <c r="X172" s="10"/>
      <c r="Y172" s="10"/>
      <c r="Z172" s="10"/>
      <c r="AA172" s="47"/>
      <c r="AB172" s="71"/>
      <c r="AD172" s="78"/>
      <c r="AE172" s="9" t="s">
        <v>21</v>
      </c>
      <c r="AF172" s="9" t="s">
        <v>22</v>
      </c>
      <c r="AG172" s="9" t="s">
        <v>23</v>
      </c>
      <c r="AH172" s="4"/>
      <c r="AI172" s="10"/>
      <c r="AJ172" s="10"/>
      <c r="AK172" s="10"/>
      <c r="AL172" s="10"/>
      <c r="AM172" s="47"/>
      <c r="AN172" s="71"/>
      <c r="AO172"/>
      <c r="AP172" s="78"/>
      <c r="AQ172" s="9" t="s">
        <v>21</v>
      </c>
      <c r="AR172" s="9" t="s">
        <v>22</v>
      </c>
      <c r="AS172" s="9" t="s">
        <v>23</v>
      </c>
      <c r="AT172" s="4"/>
      <c r="AU172" s="10"/>
      <c r="AV172" s="10"/>
      <c r="AW172" s="10"/>
      <c r="AX172" s="10"/>
      <c r="AY172" s="47"/>
      <c r="AZ172" s="71"/>
    </row>
    <row r="173" spans="3:52" s="2" customFormat="1" ht="12.75" x14ac:dyDescent="0.2">
      <c r="C173" s="65" t="str">
        <f>'Begroting Totale Project'!C171</f>
        <v>Activiteit 7.1, inhuur</v>
      </c>
      <c r="D173" s="109">
        <f>K173+W173+AI173+AU173</f>
        <v>0</v>
      </c>
      <c r="F173" s="78" t="s">
        <v>163</v>
      </c>
      <c r="G173" s="1"/>
      <c r="H173" s="1"/>
      <c r="I173" s="94"/>
      <c r="J173" s="4"/>
      <c r="K173" s="93">
        <f>H173*I173</f>
        <v>0</v>
      </c>
      <c r="L173" s="7"/>
      <c r="M173" s="15"/>
      <c r="N173" s="7"/>
      <c r="O173" s="49"/>
      <c r="P173" s="71"/>
      <c r="R173" s="78" t="s">
        <v>163</v>
      </c>
      <c r="S173" s="1"/>
      <c r="T173" s="1"/>
      <c r="U173" s="94"/>
      <c r="V173" s="4"/>
      <c r="W173" s="93">
        <f>T173*U173</f>
        <v>0</v>
      </c>
      <c r="X173" s="7"/>
      <c r="Y173" s="15"/>
      <c r="Z173" s="7"/>
      <c r="AA173" s="49"/>
      <c r="AB173" s="71"/>
      <c r="AD173" s="78" t="s">
        <v>163</v>
      </c>
      <c r="AE173" s="1"/>
      <c r="AF173" s="1"/>
      <c r="AG173" s="94"/>
      <c r="AH173" s="4"/>
      <c r="AI173" s="93">
        <f>AF173*AG173</f>
        <v>0</v>
      </c>
      <c r="AJ173" s="7"/>
      <c r="AK173" s="15"/>
      <c r="AL173" s="7"/>
      <c r="AM173" s="49"/>
      <c r="AN173" s="71"/>
      <c r="AO173"/>
      <c r="AP173" s="78" t="s">
        <v>163</v>
      </c>
      <c r="AQ173" s="1"/>
      <c r="AR173" s="1"/>
      <c r="AS173" s="94"/>
      <c r="AT173" s="4"/>
      <c r="AU173" s="93">
        <f>AR173*AS173</f>
        <v>0</v>
      </c>
      <c r="AV173" s="7"/>
      <c r="AW173" s="15"/>
      <c r="AX173" s="7"/>
      <c r="AY173" s="49"/>
      <c r="AZ173" s="71"/>
    </row>
    <row r="174" spans="3:52" s="2" customFormat="1" ht="12.75" x14ac:dyDescent="0.2">
      <c r="C174" s="65" t="str">
        <f>'Begroting Totale Project'!C172</f>
        <v>Activiteit 7.2, inhuur</v>
      </c>
      <c r="D174" s="109">
        <f t="shared" ref="D174:D176" si="19">K174+W174+AI174+AU174</f>
        <v>0</v>
      </c>
      <c r="F174" s="78" t="s">
        <v>164</v>
      </c>
      <c r="G174" s="1"/>
      <c r="H174" s="1"/>
      <c r="I174" s="94"/>
      <c r="J174" s="4"/>
      <c r="K174" s="93">
        <f>H174*I174</f>
        <v>0</v>
      </c>
      <c r="L174" s="7"/>
      <c r="M174" s="15"/>
      <c r="N174" s="7"/>
      <c r="O174" s="49"/>
      <c r="P174" s="71"/>
      <c r="R174" s="78" t="s">
        <v>164</v>
      </c>
      <c r="S174" s="1"/>
      <c r="T174" s="1"/>
      <c r="U174" s="94"/>
      <c r="V174" s="4"/>
      <c r="W174" s="93">
        <f>T174*U174</f>
        <v>0</v>
      </c>
      <c r="X174" s="7"/>
      <c r="Y174" s="15"/>
      <c r="Z174" s="7"/>
      <c r="AA174" s="49"/>
      <c r="AB174" s="71"/>
      <c r="AD174" s="78" t="s">
        <v>164</v>
      </c>
      <c r="AE174" s="1"/>
      <c r="AF174" s="1"/>
      <c r="AG174" s="94"/>
      <c r="AH174" s="4"/>
      <c r="AI174" s="93">
        <f>AF174*AG174</f>
        <v>0</v>
      </c>
      <c r="AJ174" s="7"/>
      <c r="AK174" s="15"/>
      <c r="AL174" s="7"/>
      <c r="AM174" s="49"/>
      <c r="AN174" s="71"/>
      <c r="AO174"/>
      <c r="AP174" s="78" t="s">
        <v>164</v>
      </c>
      <c r="AQ174" s="1"/>
      <c r="AR174" s="1"/>
      <c r="AS174" s="94"/>
      <c r="AT174" s="4"/>
      <c r="AU174" s="93">
        <f>AR174*AS174</f>
        <v>0</v>
      </c>
      <c r="AV174" s="7"/>
      <c r="AW174" s="15"/>
      <c r="AX174" s="7"/>
      <c r="AY174" s="49"/>
      <c r="AZ174" s="71"/>
    </row>
    <row r="175" spans="3:52" s="2" customFormat="1" ht="12.75" x14ac:dyDescent="0.2">
      <c r="C175" s="65" t="str">
        <f>'Begroting Totale Project'!C173</f>
        <v>Activiteit 7.3, inhuur</v>
      </c>
      <c r="D175" s="109">
        <f t="shared" si="19"/>
        <v>0</v>
      </c>
      <c r="F175" s="78" t="s">
        <v>166</v>
      </c>
      <c r="G175" s="1"/>
      <c r="H175" s="1"/>
      <c r="I175" s="94"/>
      <c r="J175" s="4"/>
      <c r="K175" s="93">
        <f>H175*I175</f>
        <v>0</v>
      </c>
      <c r="L175" s="7"/>
      <c r="M175" s="15"/>
      <c r="N175" s="7"/>
      <c r="O175" s="49"/>
      <c r="P175" s="71"/>
      <c r="R175" s="78" t="s">
        <v>166</v>
      </c>
      <c r="S175" s="1"/>
      <c r="T175" s="1"/>
      <c r="U175" s="94"/>
      <c r="V175" s="4"/>
      <c r="W175" s="93">
        <f>T175*U175</f>
        <v>0</v>
      </c>
      <c r="X175" s="7"/>
      <c r="Y175" s="15"/>
      <c r="Z175" s="7"/>
      <c r="AA175" s="49"/>
      <c r="AB175" s="71"/>
      <c r="AD175" s="78" t="s">
        <v>166</v>
      </c>
      <c r="AE175" s="1"/>
      <c r="AF175" s="1"/>
      <c r="AG175" s="94"/>
      <c r="AH175" s="4"/>
      <c r="AI175" s="93">
        <f>AF175*AG175</f>
        <v>0</v>
      </c>
      <c r="AJ175" s="7"/>
      <c r="AK175" s="15"/>
      <c r="AL175" s="7"/>
      <c r="AM175" s="49"/>
      <c r="AN175" s="71"/>
      <c r="AO175"/>
      <c r="AP175" s="78" t="s">
        <v>166</v>
      </c>
      <c r="AQ175" s="1"/>
      <c r="AR175" s="1"/>
      <c r="AS175" s="94"/>
      <c r="AT175" s="4"/>
      <c r="AU175" s="93">
        <f>AR175*AS175</f>
        <v>0</v>
      </c>
      <c r="AV175" s="7"/>
      <c r="AW175" s="15"/>
      <c r="AX175" s="7"/>
      <c r="AY175" s="49"/>
      <c r="AZ175" s="71"/>
    </row>
    <row r="176" spans="3:52" s="2" customFormat="1" ht="12.75" x14ac:dyDescent="0.2">
      <c r="C176" s="65" t="str">
        <f>'Begroting Totale Project'!C174</f>
        <v>Activiteit 7.4, inhuur</v>
      </c>
      <c r="D176" s="109">
        <f t="shared" si="19"/>
        <v>0</v>
      </c>
      <c r="F176" s="78" t="s">
        <v>165</v>
      </c>
      <c r="G176" s="1"/>
      <c r="H176" s="1"/>
      <c r="I176" s="94"/>
      <c r="J176" s="4"/>
      <c r="K176" s="93">
        <f>H176*I176</f>
        <v>0</v>
      </c>
      <c r="L176" s="7"/>
      <c r="M176" s="15"/>
      <c r="N176" s="7"/>
      <c r="O176" s="49"/>
      <c r="P176" s="71"/>
      <c r="R176" s="78" t="s">
        <v>165</v>
      </c>
      <c r="S176" s="1"/>
      <c r="T176" s="1"/>
      <c r="U176" s="94"/>
      <c r="V176" s="4"/>
      <c r="W176" s="93">
        <f>T176*U176</f>
        <v>0</v>
      </c>
      <c r="X176" s="7"/>
      <c r="Y176" s="15"/>
      <c r="Z176" s="7"/>
      <c r="AA176" s="49"/>
      <c r="AB176" s="71"/>
      <c r="AD176" s="78" t="s">
        <v>165</v>
      </c>
      <c r="AE176" s="1"/>
      <c r="AF176" s="1"/>
      <c r="AG176" s="94"/>
      <c r="AH176" s="4"/>
      <c r="AI176" s="93">
        <f>AF176*AG176</f>
        <v>0</v>
      </c>
      <c r="AJ176" s="7"/>
      <c r="AK176" s="15"/>
      <c r="AL176" s="7"/>
      <c r="AM176" s="49"/>
      <c r="AN176" s="71"/>
      <c r="AO176"/>
      <c r="AP176" s="78" t="s">
        <v>165</v>
      </c>
      <c r="AQ176" s="1"/>
      <c r="AR176" s="1"/>
      <c r="AS176" s="94"/>
      <c r="AT176" s="4"/>
      <c r="AU176" s="93">
        <f>AR176*AS176</f>
        <v>0</v>
      </c>
      <c r="AV176" s="7"/>
      <c r="AW176" s="15"/>
      <c r="AX176" s="7"/>
      <c r="AY176" s="49"/>
      <c r="AZ176" s="71"/>
    </row>
    <row r="177" spans="3:52" s="2" customFormat="1" ht="4.1500000000000004" customHeight="1" x14ac:dyDescent="0.2">
      <c r="C177" s="65"/>
      <c r="D177" s="118"/>
      <c r="F177" s="75"/>
      <c r="J177" s="4"/>
      <c r="K177" s="7"/>
      <c r="L177" s="7"/>
      <c r="M177" s="7"/>
      <c r="N177" s="7"/>
      <c r="O177" s="47"/>
      <c r="P177" s="71"/>
      <c r="R177" s="75"/>
      <c r="V177" s="4"/>
      <c r="W177" s="7"/>
      <c r="X177" s="7"/>
      <c r="Y177" s="7"/>
      <c r="Z177" s="7"/>
      <c r="AA177" s="47"/>
      <c r="AB177" s="71"/>
      <c r="AD177" s="75"/>
      <c r="AH177" s="4"/>
      <c r="AI177" s="7"/>
      <c r="AJ177" s="7"/>
      <c r="AK177" s="7"/>
      <c r="AL177" s="7"/>
      <c r="AM177" s="47"/>
      <c r="AN177" s="71"/>
      <c r="AO177"/>
      <c r="AP177" s="75"/>
      <c r="AT177" s="4"/>
      <c r="AU177" s="7"/>
      <c r="AV177" s="7"/>
      <c r="AW177" s="7"/>
      <c r="AX177" s="7"/>
      <c r="AY177" s="47"/>
      <c r="AZ177" s="71"/>
    </row>
    <row r="178" spans="3:52" s="2" customFormat="1" ht="12.75" x14ac:dyDescent="0.2">
      <c r="C178" s="65"/>
      <c r="D178" s="111">
        <f>SUM(D173:D176)</f>
        <v>0</v>
      </c>
      <c r="F178" s="75"/>
      <c r="J178" s="85" t="s">
        <v>26</v>
      </c>
      <c r="K178" s="87">
        <f>SUM(K173:K176)</f>
        <v>0</v>
      </c>
      <c r="L178" s="66"/>
      <c r="M178" s="17" t="e">
        <f>SUM(M166:M176)</f>
        <v>#REF!</v>
      </c>
      <c r="N178" s="66"/>
      <c r="O178" s="47"/>
      <c r="P178" s="71"/>
      <c r="R178" s="75"/>
      <c r="V178" s="85" t="s">
        <v>26</v>
      </c>
      <c r="W178" s="87">
        <f>SUM(W173:W176)</f>
        <v>0</v>
      </c>
      <c r="X178" s="66"/>
      <c r="Y178" s="17" t="e">
        <f>SUM(Y166:Y176)</f>
        <v>#REF!</v>
      </c>
      <c r="Z178" s="66"/>
      <c r="AA178" s="47"/>
      <c r="AB178" s="71"/>
      <c r="AD178" s="75"/>
      <c r="AH178" s="85" t="s">
        <v>26</v>
      </c>
      <c r="AI178" s="87">
        <f>SUM(AI173:AI176)</f>
        <v>0</v>
      </c>
      <c r="AJ178" s="66"/>
      <c r="AK178" s="17" t="e">
        <f>SUM(AK166:AK176)</f>
        <v>#REF!</v>
      </c>
      <c r="AL178" s="66"/>
      <c r="AM178" s="47"/>
      <c r="AN178" s="71"/>
      <c r="AO178"/>
      <c r="AP178" s="75"/>
      <c r="AT178" s="85" t="s">
        <v>26</v>
      </c>
      <c r="AU178" s="87">
        <f>SUM(AU173:AU176)</f>
        <v>0</v>
      </c>
      <c r="AV178" s="66"/>
      <c r="AW178" s="17" t="e">
        <f>SUM(AW166:AW176)</f>
        <v>#REF!</v>
      </c>
      <c r="AX178" s="66"/>
      <c r="AY178" s="47"/>
      <c r="AZ178" s="71"/>
    </row>
    <row r="179" spans="3:52" s="2" customFormat="1" ht="12.75" x14ac:dyDescent="0.2">
      <c r="C179" s="65"/>
      <c r="D179" s="117"/>
      <c r="F179" s="75"/>
      <c r="G179" s="92" t="s">
        <v>21</v>
      </c>
      <c r="H179" s="2" t="s">
        <v>22</v>
      </c>
      <c r="I179" s="2" t="s">
        <v>59</v>
      </c>
      <c r="J179" s="4"/>
      <c r="K179" s="10"/>
      <c r="L179" s="66"/>
      <c r="M179" s="17"/>
      <c r="N179" s="66"/>
      <c r="O179" s="47"/>
      <c r="P179" s="71"/>
      <c r="R179" s="75"/>
      <c r="S179" s="92" t="s">
        <v>21</v>
      </c>
      <c r="T179" s="2" t="s">
        <v>22</v>
      </c>
      <c r="U179" s="2" t="s">
        <v>59</v>
      </c>
      <c r="V179" s="4"/>
      <c r="W179" s="10"/>
      <c r="X179" s="66"/>
      <c r="Y179" s="17"/>
      <c r="Z179" s="66"/>
      <c r="AA179" s="47"/>
      <c r="AB179" s="71"/>
      <c r="AD179" s="75"/>
      <c r="AE179" s="92" t="s">
        <v>21</v>
      </c>
      <c r="AF179" s="2" t="s">
        <v>22</v>
      </c>
      <c r="AG179" s="2" t="s">
        <v>59</v>
      </c>
      <c r="AH179" s="4"/>
      <c r="AI179" s="10"/>
      <c r="AJ179" s="66"/>
      <c r="AK179" s="17"/>
      <c r="AL179" s="66"/>
      <c r="AM179" s="47"/>
      <c r="AN179" s="71"/>
      <c r="AO179"/>
      <c r="AP179" s="75"/>
      <c r="AQ179" s="92" t="s">
        <v>21</v>
      </c>
      <c r="AR179" s="2" t="s">
        <v>22</v>
      </c>
      <c r="AS179" s="2" t="s">
        <v>59</v>
      </c>
      <c r="AT179" s="4"/>
      <c r="AU179" s="10"/>
      <c r="AV179" s="66"/>
      <c r="AW179" s="17"/>
      <c r="AX179" s="66"/>
      <c r="AY179" s="47"/>
      <c r="AZ179" s="71"/>
    </row>
    <row r="180" spans="3:52" s="2" customFormat="1" ht="12.75" x14ac:dyDescent="0.2">
      <c r="C180" s="65" t="str">
        <f>'Begroting Totale Project'!C178</f>
        <v>Activiteit 7.1, kosten</v>
      </c>
      <c r="D180" s="109">
        <f>K180+W180+AI180+AU180</f>
        <v>0</v>
      </c>
      <c r="F180" s="140" t="s">
        <v>210</v>
      </c>
      <c r="G180" s="1"/>
      <c r="H180" s="12"/>
      <c r="I180" s="13"/>
      <c r="J180" s="14"/>
      <c r="K180" s="93">
        <f>H180*I180</f>
        <v>0</v>
      </c>
      <c r="L180" s="7"/>
      <c r="M180" s="15"/>
      <c r="N180" s="7"/>
      <c r="O180" s="49"/>
      <c r="P180" s="71"/>
      <c r="R180" s="140" t="s">
        <v>210</v>
      </c>
      <c r="S180" s="1"/>
      <c r="T180" s="12"/>
      <c r="U180" s="13"/>
      <c r="V180" s="14"/>
      <c r="W180" s="93">
        <f>T180*U180</f>
        <v>0</v>
      </c>
      <c r="X180" s="7"/>
      <c r="Y180" s="15"/>
      <c r="Z180" s="7"/>
      <c r="AA180" s="49"/>
      <c r="AB180" s="71"/>
      <c r="AD180" s="140" t="s">
        <v>210</v>
      </c>
      <c r="AE180" s="1"/>
      <c r="AF180" s="12"/>
      <c r="AG180" s="13"/>
      <c r="AH180" s="14"/>
      <c r="AI180" s="93">
        <f>AF180*AG180</f>
        <v>0</v>
      </c>
      <c r="AJ180" s="7"/>
      <c r="AK180" s="15"/>
      <c r="AL180" s="7"/>
      <c r="AM180" s="49"/>
      <c r="AN180" s="71"/>
      <c r="AO180"/>
      <c r="AP180" s="140" t="s">
        <v>210</v>
      </c>
      <c r="AQ180" s="1"/>
      <c r="AR180" s="12"/>
      <c r="AS180" s="13"/>
      <c r="AT180" s="14"/>
      <c r="AU180" s="93">
        <f>AR180*AS180</f>
        <v>0</v>
      </c>
      <c r="AV180" s="7"/>
      <c r="AW180" s="15"/>
      <c r="AX180" s="7"/>
      <c r="AY180" s="49"/>
      <c r="AZ180" s="71"/>
    </row>
    <row r="181" spans="3:52" s="2" customFormat="1" ht="12.75" x14ac:dyDescent="0.2">
      <c r="C181" s="65" t="str">
        <f>'Begroting Totale Project'!C179</f>
        <v>Activiteit 7.2, kosten</v>
      </c>
      <c r="D181" s="109">
        <f t="shared" ref="D181:D183" si="20">K181+W181+AI181+AU181</f>
        <v>0</v>
      </c>
      <c r="F181" s="140" t="s">
        <v>211</v>
      </c>
      <c r="G181" s="1"/>
      <c r="H181" s="12"/>
      <c r="I181" s="13"/>
      <c r="J181" s="14"/>
      <c r="K181" s="93">
        <f>H181*I181</f>
        <v>0</v>
      </c>
      <c r="L181" s="7"/>
      <c r="M181" s="15"/>
      <c r="N181" s="7"/>
      <c r="O181" s="49"/>
      <c r="P181" s="71"/>
      <c r="R181" s="140" t="s">
        <v>211</v>
      </c>
      <c r="S181" s="1"/>
      <c r="T181" s="12"/>
      <c r="U181" s="13"/>
      <c r="V181" s="14"/>
      <c r="W181" s="93">
        <f>T181*U181</f>
        <v>0</v>
      </c>
      <c r="X181" s="7"/>
      <c r="Y181" s="15"/>
      <c r="Z181" s="7"/>
      <c r="AA181" s="49"/>
      <c r="AB181" s="71"/>
      <c r="AD181" s="140" t="s">
        <v>211</v>
      </c>
      <c r="AE181" s="1"/>
      <c r="AF181" s="12"/>
      <c r="AG181" s="13"/>
      <c r="AH181" s="14"/>
      <c r="AI181" s="93">
        <f>AF181*AG181</f>
        <v>0</v>
      </c>
      <c r="AJ181" s="7"/>
      <c r="AK181" s="15"/>
      <c r="AL181" s="7"/>
      <c r="AM181" s="49"/>
      <c r="AN181" s="71"/>
      <c r="AO181"/>
      <c r="AP181" s="140" t="s">
        <v>211</v>
      </c>
      <c r="AQ181" s="1"/>
      <c r="AR181" s="12"/>
      <c r="AS181" s="13"/>
      <c r="AT181" s="14"/>
      <c r="AU181" s="93">
        <f>AR181*AS181</f>
        <v>0</v>
      </c>
      <c r="AV181" s="7"/>
      <c r="AW181" s="15"/>
      <c r="AX181" s="7"/>
      <c r="AY181" s="49"/>
      <c r="AZ181" s="71"/>
    </row>
    <row r="182" spans="3:52" s="2" customFormat="1" ht="12.75" x14ac:dyDescent="0.2">
      <c r="C182" s="65" t="str">
        <f>'Begroting Totale Project'!C180</f>
        <v>Activiteit 7.3, kosten</v>
      </c>
      <c r="D182" s="109">
        <f t="shared" si="20"/>
        <v>0</v>
      </c>
      <c r="F182" s="140" t="s">
        <v>238</v>
      </c>
      <c r="G182" s="1"/>
      <c r="H182" s="12"/>
      <c r="I182" s="13"/>
      <c r="J182" s="14"/>
      <c r="K182" s="93">
        <f>H182*I182</f>
        <v>0</v>
      </c>
      <c r="L182" s="7"/>
      <c r="M182" s="15"/>
      <c r="N182" s="7"/>
      <c r="O182" s="49"/>
      <c r="P182" s="71"/>
      <c r="R182" s="140" t="s">
        <v>238</v>
      </c>
      <c r="S182" s="1"/>
      <c r="T182" s="12"/>
      <c r="U182" s="13"/>
      <c r="V182" s="14"/>
      <c r="W182" s="93">
        <f>T182*U182</f>
        <v>0</v>
      </c>
      <c r="X182" s="7"/>
      <c r="Y182" s="15"/>
      <c r="Z182" s="7"/>
      <c r="AA182" s="49"/>
      <c r="AB182" s="71"/>
      <c r="AD182" s="140" t="s">
        <v>238</v>
      </c>
      <c r="AE182" s="1"/>
      <c r="AF182" s="12"/>
      <c r="AG182" s="13"/>
      <c r="AH182" s="14"/>
      <c r="AI182" s="93">
        <f>AF182*AG182</f>
        <v>0</v>
      </c>
      <c r="AJ182" s="7"/>
      <c r="AK182" s="15"/>
      <c r="AL182" s="7"/>
      <c r="AM182" s="49"/>
      <c r="AN182" s="71"/>
      <c r="AO182"/>
      <c r="AP182" s="140" t="s">
        <v>238</v>
      </c>
      <c r="AQ182" s="1"/>
      <c r="AR182" s="12"/>
      <c r="AS182" s="13"/>
      <c r="AT182" s="14"/>
      <c r="AU182" s="93">
        <f>AR182*AS182</f>
        <v>0</v>
      </c>
      <c r="AV182" s="7"/>
      <c r="AW182" s="15"/>
      <c r="AX182" s="7"/>
      <c r="AY182" s="49"/>
      <c r="AZ182" s="71"/>
    </row>
    <row r="183" spans="3:52" s="2" customFormat="1" ht="12.75" x14ac:dyDescent="0.2">
      <c r="C183" s="65" t="str">
        <f>'Begroting Totale Project'!C181</f>
        <v>Activiteit 7.4, kosten</v>
      </c>
      <c r="D183" s="109">
        <f t="shared" si="20"/>
        <v>0</v>
      </c>
      <c r="F183" s="140" t="s">
        <v>239</v>
      </c>
      <c r="G183" s="1"/>
      <c r="H183" s="12"/>
      <c r="I183" s="13"/>
      <c r="J183" s="14"/>
      <c r="K183" s="93">
        <f>H183*I183</f>
        <v>0</v>
      </c>
      <c r="L183" s="7"/>
      <c r="M183" s="15"/>
      <c r="N183" s="7"/>
      <c r="O183" s="49"/>
      <c r="P183" s="71"/>
      <c r="R183" s="140" t="s">
        <v>239</v>
      </c>
      <c r="S183" s="1"/>
      <c r="T183" s="12"/>
      <c r="U183" s="13"/>
      <c r="V183" s="14"/>
      <c r="W183" s="93">
        <f>T183*U183</f>
        <v>0</v>
      </c>
      <c r="X183" s="7"/>
      <c r="Y183" s="15"/>
      <c r="Z183" s="7"/>
      <c r="AA183" s="49"/>
      <c r="AB183" s="71"/>
      <c r="AD183" s="140" t="s">
        <v>239</v>
      </c>
      <c r="AE183" s="1"/>
      <c r="AF183" s="12"/>
      <c r="AG183" s="13"/>
      <c r="AH183" s="14"/>
      <c r="AI183" s="93">
        <f>AF183*AG183</f>
        <v>0</v>
      </c>
      <c r="AJ183" s="7"/>
      <c r="AK183" s="15"/>
      <c r="AL183" s="7"/>
      <c r="AM183" s="49"/>
      <c r="AN183" s="71"/>
      <c r="AO183"/>
      <c r="AP183" s="140" t="s">
        <v>239</v>
      </c>
      <c r="AQ183" s="1"/>
      <c r="AR183" s="12"/>
      <c r="AS183" s="13"/>
      <c r="AT183" s="14"/>
      <c r="AU183" s="93">
        <f>AR183*AS183</f>
        <v>0</v>
      </c>
      <c r="AV183" s="7"/>
      <c r="AW183" s="15"/>
      <c r="AX183" s="7"/>
      <c r="AY183" s="49"/>
      <c r="AZ183" s="71"/>
    </row>
    <row r="184" spans="3:52" s="2" customFormat="1" ht="12.75" x14ac:dyDescent="0.2">
      <c r="C184" s="65"/>
      <c r="D184" s="113"/>
      <c r="F184" s="78"/>
      <c r="G184" s="6"/>
      <c r="H184" s="6"/>
      <c r="I184" s="6"/>
      <c r="J184" s="6"/>
      <c r="K184" s="6"/>
      <c r="L184" s="6"/>
      <c r="M184" s="6"/>
      <c r="N184" s="6"/>
      <c r="O184" s="50"/>
      <c r="P184" s="71"/>
      <c r="R184" s="78"/>
      <c r="S184" s="6"/>
      <c r="T184" s="6"/>
      <c r="U184" s="6"/>
      <c r="V184" s="6"/>
      <c r="W184" s="6"/>
      <c r="X184" s="6"/>
      <c r="Y184" s="6"/>
      <c r="Z184" s="6"/>
      <c r="AA184" s="50"/>
      <c r="AB184" s="71"/>
      <c r="AD184" s="78"/>
      <c r="AE184" s="6"/>
      <c r="AF184" s="6"/>
      <c r="AG184" s="6"/>
      <c r="AH184" s="6"/>
      <c r="AI184" s="6"/>
      <c r="AJ184" s="6"/>
      <c r="AK184" s="6"/>
      <c r="AL184" s="6"/>
      <c r="AM184" s="50"/>
      <c r="AN184" s="71"/>
      <c r="AO184"/>
      <c r="AP184" s="78"/>
      <c r="AQ184" s="6"/>
      <c r="AR184" s="6"/>
      <c r="AS184" s="6"/>
      <c r="AT184" s="6"/>
      <c r="AU184" s="6"/>
      <c r="AV184" s="6"/>
      <c r="AW184" s="6"/>
      <c r="AX184" s="6"/>
      <c r="AY184" s="50"/>
      <c r="AZ184" s="71"/>
    </row>
    <row r="185" spans="3:52" s="2" customFormat="1" ht="12.75" x14ac:dyDescent="0.2">
      <c r="C185" s="65"/>
      <c r="D185" s="111">
        <f>SUM(D180:D183)</f>
        <v>0</v>
      </c>
      <c r="F185" s="78"/>
      <c r="G185" s="6"/>
      <c r="H185" s="6"/>
      <c r="I185" s="6"/>
      <c r="J185" s="85" t="s">
        <v>26</v>
      </c>
      <c r="K185" s="87">
        <f>SUM(K180:K183)</f>
        <v>0</v>
      </c>
      <c r="L185" s="66"/>
      <c r="M185" s="17">
        <f>SUM(M180:M183)</f>
        <v>0</v>
      </c>
      <c r="N185" s="66"/>
      <c r="O185" s="50"/>
      <c r="P185" s="71"/>
      <c r="R185" s="78"/>
      <c r="S185" s="6"/>
      <c r="T185" s="6"/>
      <c r="U185" s="6"/>
      <c r="V185" s="85" t="s">
        <v>26</v>
      </c>
      <c r="W185" s="87">
        <f>SUM(W180:W183)</f>
        <v>0</v>
      </c>
      <c r="X185" s="66"/>
      <c r="Y185" s="17">
        <f>SUM(Y180:Y183)</f>
        <v>0</v>
      </c>
      <c r="Z185" s="66"/>
      <c r="AA185" s="50"/>
      <c r="AB185" s="71"/>
      <c r="AD185" s="78"/>
      <c r="AE185" s="6"/>
      <c r="AF185" s="6"/>
      <c r="AG185" s="6"/>
      <c r="AH185" s="85" t="s">
        <v>26</v>
      </c>
      <c r="AI185" s="87">
        <f>SUM(AI180:AI183)</f>
        <v>0</v>
      </c>
      <c r="AJ185" s="66"/>
      <c r="AK185" s="17">
        <f>SUM(AK180:AK183)</f>
        <v>0</v>
      </c>
      <c r="AL185" s="66"/>
      <c r="AM185" s="50"/>
      <c r="AN185" s="71"/>
      <c r="AO185"/>
      <c r="AP185" s="78"/>
      <c r="AQ185" s="6"/>
      <c r="AR185" s="6"/>
      <c r="AS185" s="6"/>
      <c r="AT185" s="85" t="s">
        <v>26</v>
      </c>
      <c r="AU185" s="87">
        <f>SUM(AU180:AU183)</f>
        <v>0</v>
      </c>
      <c r="AV185" s="66"/>
      <c r="AW185" s="17">
        <f>SUM(AW180:AW183)</f>
        <v>0</v>
      </c>
      <c r="AX185" s="66"/>
      <c r="AY185" s="50"/>
      <c r="AZ185" s="71"/>
    </row>
    <row r="186" spans="3:52" s="2" customFormat="1" ht="12.75" x14ac:dyDescent="0.2">
      <c r="C186" s="65"/>
      <c r="D186" s="114"/>
      <c r="F186" s="78"/>
      <c r="G186" s="11"/>
      <c r="H186" s="11"/>
      <c r="I186" s="11"/>
      <c r="J186" s="19"/>
      <c r="K186" s="68"/>
      <c r="L186" s="68"/>
      <c r="M186" s="68"/>
      <c r="N186" s="68"/>
      <c r="O186" s="50"/>
      <c r="P186" s="71"/>
      <c r="R186" s="78"/>
      <c r="S186" s="11"/>
      <c r="T186" s="11"/>
      <c r="U186" s="11"/>
      <c r="V186" s="19"/>
      <c r="W186" s="68"/>
      <c r="X186" s="68"/>
      <c r="Y186" s="68"/>
      <c r="Z186" s="68"/>
      <c r="AA186" s="50"/>
      <c r="AB186" s="71"/>
      <c r="AD186" s="78"/>
      <c r="AE186" s="11"/>
      <c r="AF186" s="11"/>
      <c r="AG186" s="11"/>
      <c r="AH186" s="19"/>
      <c r="AI186" s="68"/>
      <c r="AJ186" s="68"/>
      <c r="AK186" s="68"/>
      <c r="AL186" s="68"/>
      <c r="AM186" s="50"/>
      <c r="AN186" s="71"/>
      <c r="AO186"/>
      <c r="AP186" s="78"/>
      <c r="AQ186" s="11"/>
      <c r="AR186" s="11"/>
      <c r="AS186" s="11"/>
      <c r="AT186" s="19"/>
      <c r="AU186" s="68"/>
      <c r="AV186" s="68"/>
      <c r="AW186" s="68"/>
      <c r="AX186" s="68"/>
      <c r="AY186" s="50"/>
      <c r="AZ186" s="71"/>
    </row>
    <row r="187" spans="3:52" s="2" customFormat="1" ht="5.65" customHeight="1" x14ac:dyDescent="0.2">
      <c r="C187" s="65"/>
      <c r="D187" s="114"/>
      <c r="F187" s="78"/>
      <c r="G187" s="11"/>
      <c r="H187" s="11"/>
      <c r="I187" s="11"/>
      <c r="J187" s="19"/>
      <c r="K187" s="68"/>
      <c r="L187" s="68"/>
      <c r="M187" s="68"/>
      <c r="N187" s="68"/>
      <c r="O187" s="50"/>
      <c r="P187" s="71"/>
      <c r="R187" s="78"/>
      <c r="S187" s="11"/>
      <c r="T187" s="11"/>
      <c r="U187" s="11"/>
      <c r="V187" s="19"/>
      <c r="W187" s="68"/>
      <c r="X187" s="68"/>
      <c r="Y187" s="68"/>
      <c r="Z187" s="68"/>
      <c r="AA187" s="50"/>
      <c r="AB187" s="71"/>
      <c r="AD187" s="78"/>
      <c r="AE187" s="11"/>
      <c r="AF187" s="11"/>
      <c r="AG187" s="11"/>
      <c r="AH187" s="19"/>
      <c r="AI187" s="68"/>
      <c r="AJ187" s="68"/>
      <c r="AK187" s="68"/>
      <c r="AL187" s="68"/>
      <c r="AM187" s="50"/>
      <c r="AN187" s="71"/>
      <c r="AO187"/>
      <c r="AP187" s="78"/>
      <c r="AQ187" s="11"/>
      <c r="AR187" s="11"/>
      <c r="AS187" s="11"/>
      <c r="AT187" s="19"/>
      <c r="AU187" s="68"/>
      <c r="AV187" s="68"/>
      <c r="AW187" s="68"/>
      <c r="AX187" s="68"/>
      <c r="AY187" s="50"/>
      <c r="AZ187" s="71"/>
    </row>
    <row r="188" spans="3:52" s="2" customFormat="1" ht="13.5" thickBot="1" x14ac:dyDescent="0.25">
      <c r="C188" s="101" t="s">
        <v>278</v>
      </c>
      <c r="D188" s="115">
        <f>D171+D178+D185</f>
        <v>0</v>
      </c>
      <c r="F188" s="120"/>
      <c r="G188" s="23"/>
      <c r="H188" s="23"/>
      <c r="I188" s="23"/>
      <c r="J188" s="86" t="s">
        <v>292</v>
      </c>
      <c r="K188" s="88">
        <f>K171+K178+K185</f>
        <v>0</v>
      </c>
      <c r="L188" s="73"/>
      <c r="M188" s="72" t="e">
        <f>M171+M178+#REF!+#REF!+#REF!</f>
        <v>#REF!</v>
      </c>
      <c r="N188" s="73"/>
      <c r="O188" s="51"/>
      <c r="P188" s="74"/>
      <c r="R188" s="120"/>
      <c r="S188" s="23"/>
      <c r="T188" s="23"/>
      <c r="U188" s="23"/>
      <c r="V188" s="86" t="s">
        <v>305</v>
      </c>
      <c r="W188" s="88">
        <f>W171+W178+W185</f>
        <v>0</v>
      </c>
      <c r="X188" s="73"/>
      <c r="Y188" s="72" t="e">
        <f>Y171+Y178+#REF!+#REF!+#REF!</f>
        <v>#REF!</v>
      </c>
      <c r="Z188" s="73"/>
      <c r="AA188" s="51"/>
      <c r="AB188" s="74"/>
      <c r="AD188" s="120"/>
      <c r="AE188" s="23"/>
      <c r="AF188" s="23"/>
      <c r="AG188" s="23"/>
      <c r="AH188" s="86" t="s">
        <v>318</v>
      </c>
      <c r="AI188" s="88">
        <f>AI171+AI178+AI185</f>
        <v>0</v>
      </c>
      <c r="AJ188" s="73"/>
      <c r="AK188" s="72" t="e">
        <f>AK171+AK178+#REF!+#REF!+#REF!</f>
        <v>#REF!</v>
      </c>
      <c r="AL188" s="73"/>
      <c r="AM188" s="51"/>
      <c r="AN188" s="74"/>
      <c r="AO188"/>
      <c r="AP188" s="120"/>
      <c r="AQ188" s="23"/>
      <c r="AR188" s="23"/>
      <c r="AS188" s="23"/>
      <c r="AT188" s="86" t="s">
        <v>362</v>
      </c>
      <c r="AU188" s="88">
        <f>AU171+AU178+AU185</f>
        <v>0</v>
      </c>
      <c r="AV188" s="73"/>
      <c r="AW188" s="72" t="e">
        <f>AW171+AW178+#REF!+#REF!+#REF!</f>
        <v>#REF!</v>
      </c>
      <c r="AX188" s="73"/>
      <c r="AY188" s="51"/>
      <c r="AZ188" s="74"/>
    </row>
    <row r="189" spans="3:52" ht="13.5" thickBot="1" x14ac:dyDescent="0.25">
      <c r="O189"/>
      <c r="AA189"/>
      <c r="AM189"/>
      <c r="AY189"/>
    </row>
    <row r="190" spans="3:52" s="2" customFormat="1" ht="15" x14ac:dyDescent="0.25">
      <c r="C190" s="130" t="str">
        <f>'Begroting Totale Project'!C188</f>
        <v>Deelproject 8</v>
      </c>
      <c r="D190" s="116"/>
      <c r="F190" s="76" t="s">
        <v>87</v>
      </c>
      <c r="G190" s="79"/>
      <c r="H190" s="79"/>
      <c r="I190" s="79"/>
      <c r="J190" s="69"/>
      <c r="K190" s="79"/>
      <c r="L190" s="80"/>
      <c r="M190" s="79"/>
      <c r="N190" s="80"/>
      <c r="O190" s="81"/>
      <c r="P190" s="70"/>
      <c r="R190" s="76" t="s">
        <v>87</v>
      </c>
      <c r="S190" s="79"/>
      <c r="T190" s="79"/>
      <c r="U190" s="79"/>
      <c r="V190" s="69"/>
      <c r="W190" s="79"/>
      <c r="X190" s="80"/>
      <c r="Y190" s="79"/>
      <c r="Z190" s="80"/>
      <c r="AA190" s="81"/>
      <c r="AB190" s="70"/>
      <c r="AD190" s="76" t="s">
        <v>87</v>
      </c>
      <c r="AE190" s="79"/>
      <c r="AF190" s="79"/>
      <c r="AG190" s="79"/>
      <c r="AH190" s="69"/>
      <c r="AI190" s="79"/>
      <c r="AJ190" s="80"/>
      <c r="AK190" s="79"/>
      <c r="AL190" s="80"/>
      <c r="AM190" s="81"/>
      <c r="AN190" s="70"/>
      <c r="AO190"/>
      <c r="AP190" s="76" t="s">
        <v>87</v>
      </c>
      <c r="AQ190" s="79"/>
      <c r="AR190" s="79"/>
      <c r="AS190" s="79"/>
      <c r="AT190" s="69"/>
      <c r="AU190" s="79"/>
      <c r="AV190" s="80"/>
      <c r="AW190" s="79"/>
      <c r="AX190" s="80"/>
      <c r="AY190" s="81"/>
      <c r="AZ190" s="70"/>
    </row>
    <row r="191" spans="3:52" s="2" customFormat="1" ht="12.75" x14ac:dyDescent="0.2">
      <c r="C191" s="64"/>
      <c r="D191" s="108" t="s">
        <v>20</v>
      </c>
      <c r="F191" s="77"/>
      <c r="G191" s="9" t="s">
        <v>21</v>
      </c>
      <c r="H191" s="9" t="s">
        <v>22</v>
      </c>
      <c r="I191" s="9" t="s">
        <v>23</v>
      </c>
      <c r="J191" s="4"/>
      <c r="K191" t="s">
        <v>20</v>
      </c>
      <c r="L191" s="10"/>
      <c r="M191" t="s">
        <v>24</v>
      </c>
      <c r="N191" s="10"/>
      <c r="O191" s="48" t="s">
        <v>25</v>
      </c>
      <c r="P191" s="71"/>
      <c r="R191" s="77"/>
      <c r="S191" s="9" t="s">
        <v>21</v>
      </c>
      <c r="T191" s="9" t="s">
        <v>22</v>
      </c>
      <c r="U191" s="9" t="s">
        <v>23</v>
      </c>
      <c r="V191" s="4"/>
      <c r="W191" t="s">
        <v>20</v>
      </c>
      <c r="X191" s="10"/>
      <c r="Y191" t="s">
        <v>24</v>
      </c>
      <c r="Z191" s="10"/>
      <c r="AA191" s="48" t="s">
        <v>25</v>
      </c>
      <c r="AB191" s="71"/>
      <c r="AD191" s="77"/>
      <c r="AE191" s="9" t="s">
        <v>21</v>
      </c>
      <c r="AF191" s="9" t="s">
        <v>22</v>
      </c>
      <c r="AG191" s="9" t="s">
        <v>23</v>
      </c>
      <c r="AH191" s="4"/>
      <c r="AI191" t="s">
        <v>20</v>
      </c>
      <c r="AJ191" s="10"/>
      <c r="AK191" t="s">
        <v>24</v>
      </c>
      <c r="AL191" s="10"/>
      <c r="AM191" s="48" t="s">
        <v>25</v>
      </c>
      <c r="AN191" s="71"/>
      <c r="AO191"/>
      <c r="AP191" s="77"/>
      <c r="AQ191" s="9" t="s">
        <v>21</v>
      </c>
      <c r="AR191" s="9" t="s">
        <v>22</v>
      </c>
      <c r="AS191" s="9" t="s">
        <v>23</v>
      </c>
      <c r="AT191" s="4"/>
      <c r="AU191" t="s">
        <v>20</v>
      </c>
      <c r="AV191" s="10"/>
      <c r="AW191" t="s">
        <v>24</v>
      </c>
      <c r="AX191" s="10"/>
      <c r="AY191" s="48" t="s">
        <v>25</v>
      </c>
      <c r="AZ191" s="71"/>
    </row>
    <row r="192" spans="3:52" s="2" customFormat="1" ht="12.75" x14ac:dyDescent="0.2">
      <c r="C192" s="65" t="str">
        <f>'Begroting Totale Project'!C190</f>
        <v>Activiteit 8.1, inzet eigen uren</v>
      </c>
      <c r="D192" s="109">
        <f>K192+W192+AI192+AU192</f>
        <v>0</v>
      </c>
      <c r="F192" s="78" t="s">
        <v>98</v>
      </c>
      <c r="G192" s="1"/>
      <c r="H192" s="12"/>
      <c r="I192" s="13"/>
      <c r="J192" s="14"/>
      <c r="K192" s="93">
        <f>H192*I192</f>
        <v>0</v>
      </c>
      <c r="L192" s="7"/>
      <c r="M192" s="15"/>
      <c r="N192" s="7"/>
      <c r="O192" s="49"/>
      <c r="P192" s="71"/>
      <c r="R192" s="78" t="s">
        <v>98</v>
      </c>
      <c r="S192" s="1"/>
      <c r="T192" s="12"/>
      <c r="U192" s="13"/>
      <c r="V192" s="14"/>
      <c r="W192" s="93">
        <f>T192*U192</f>
        <v>0</v>
      </c>
      <c r="X192" s="7"/>
      <c r="Y192" s="15"/>
      <c r="Z192" s="7"/>
      <c r="AA192" s="49"/>
      <c r="AB192" s="71"/>
      <c r="AD192" s="78" t="s">
        <v>98</v>
      </c>
      <c r="AE192" s="1"/>
      <c r="AF192" s="12"/>
      <c r="AG192" s="13"/>
      <c r="AH192" s="14"/>
      <c r="AI192" s="93">
        <f>AF192*AG192</f>
        <v>0</v>
      </c>
      <c r="AJ192" s="7"/>
      <c r="AK192" s="15"/>
      <c r="AL192" s="7"/>
      <c r="AM192" s="49"/>
      <c r="AN192" s="71"/>
      <c r="AO192"/>
      <c r="AP192" s="78" t="s">
        <v>98</v>
      </c>
      <c r="AQ192" s="1"/>
      <c r="AR192" s="12"/>
      <c r="AS192" s="13"/>
      <c r="AT192" s="14"/>
      <c r="AU192" s="93">
        <f>AR192*AS192</f>
        <v>0</v>
      </c>
      <c r="AV192" s="7"/>
      <c r="AW192" s="15"/>
      <c r="AX192" s="7"/>
      <c r="AY192" s="49"/>
      <c r="AZ192" s="71"/>
    </row>
    <row r="193" spans="3:52" s="2" customFormat="1" ht="12.75" x14ac:dyDescent="0.2">
      <c r="C193" s="65" t="str">
        <f>'Begroting Totale Project'!C191</f>
        <v>Activiteit 8.2, inzet eigen uren</v>
      </c>
      <c r="D193" s="109">
        <f t="shared" ref="D193:D195" si="21">K193+W193+AI193+AU193</f>
        <v>0</v>
      </c>
      <c r="F193" s="78" t="s">
        <v>99</v>
      </c>
      <c r="G193" s="1"/>
      <c r="H193" s="12"/>
      <c r="I193" s="13"/>
      <c r="J193" s="14"/>
      <c r="K193" s="93">
        <f>H193*I193</f>
        <v>0</v>
      </c>
      <c r="L193" s="7"/>
      <c r="M193" s="15"/>
      <c r="N193" s="7"/>
      <c r="O193" s="49"/>
      <c r="P193" s="71"/>
      <c r="R193" s="78" t="s">
        <v>99</v>
      </c>
      <c r="S193" s="1"/>
      <c r="T193" s="12"/>
      <c r="U193" s="13"/>
      <c r="V193" s="14"/>
      <c r="W193" s="93">
        <f>T193*U193</f>
        <v>0</v>
      </c>
      <c r="X193" s="7"/>
      <c r="Y193" s="15"/>
      <c r="Z193" s="7"/>
      <c r="AA193" s="49"/>
      <c r="AB193" s="71"/>
      <c r="AD193" s="78" t="s">
        <v>99</v>
      </c>
      <c r="AE193" s="1"/>
      <c r="AF193" s="12"/>
      <c r="AG193" s="13"/>
      <c r="AH193" s="14"/>
      <c r="AI193" s="93">
        <f>AF193*AG193</f>
        <v>0</v>
      </c>
      <c r="AJ193" s="7"/>
      <c r="AK193" s="15"/>
      <c r="AL193" s="7"/>
      <c r="AM193" s="49"/>
      <c r="AN193" s="71"/>
      <c r="AO193"/>
      <c r="AP193" s="78" t="s">
        <v>99</v>
      </c>
      <c r="AQ193" s="1"/>
      <c r="AR193" s="12"/>
      <c r="AS193" s="13"/>
      <c r="AT193" s="14"/>
      <c r="AU193" s="93">
        <f>AR193*AS193</f>
        <v>0</v>
      </c>
      <c r="AV193" s="7"/>
      <c r="AW193" s="15"/>
      <c r="AX193" s="7"/>
      <c r="AY193" s="49"/>
      <c r="AZ193" s="71"/>
    </row>
    <row r="194" spans="3:52" s="2" customFormat="1" ht="12.75" x14ac:dyDescent="0.2">
      <c r="C194" s="65" t="str">
        <f>'Begroting Totale Project'!C192</f>
        <v>Activiteit 8.3, inzet eigen uren</v>
      </c>
      <c r="D194" s="109">
        <f t="shared" si="21"/>
        <v>0</v>
      </c>
      <c r="F194" s="78" t="s">
        <v>100</v>
      </c>
      <c r="G194" s="1"/>
      <c r="H194" s="12"/>
      <c r="I194" s="13"/>
      <c r="J194" s="14"/>
      <c r="K194" s="93">
        <f>H194*I194</f>
        <v>0</v>
      </c>
      <c r="L194" s="7"/>
      <c r="M194" s="15"/>
      <c r="N194" s="7"/>
      <c r="O194" s="49"/>
      <c r="P194" s="71"/>
      <c r="R194" s="78" t="s">
        <v>100</v>
      </c>
      <c r="S194" s="1"/>
      <c r="T194" s="12"/>
      <c r="U194" s="13"/>
      <c r="V194" s="14"/>
      <c r="W194" s="93">
        <f>T194*U194</f>
        <v>0</v>
      </c>
      <c r="X194" s="7"/>
      <c r="Y194" s="15"/>
      <c r="Z194" s="7"/>
      <c r="AA194" s="49"/>
      <c r="AB194" s="71"/>
      <c r="AD194" s="78" t="s">
        <v>100</v>
      </c>
      <c r="AE194" s="1"/>
      <c r="AF194" s="12"/>
      <c r="AG194" s="13"/>
      <c r="AH194" s="14"/>
      <c r="AI194" s="93">
        <f>AF194*AG194</f>
        <v>0</v>
      </c>
      <c r="AJ194" s="7"/>
      <c r="AK194" s="15"/>
      <c r="AL194" s="7"/>
      <c r="AM194" s="49"/>
      <c r="AN194" s="71"/>
      <c r="AO194"/>
      <c r="AP194" s="78" t="s">
        <v>100</v>
      </c>
      <c r="AQ194" s="1"/>
      <c r="AR194" s="12"/>
      <c r="AS194" s="13"/>
      <c r="AT194" s="14"/>
      <c r="AU194" s="93">
        <f>AR194*AS194</f>
        <v>0</v>
      </c>
      <c r="AV194" s="7"/>
      <c r="AW194" s="15"/>
      <c r="AX194" s="7"/>
      <c r="AY194" s="49"/>
      <c r="AZ194" s="71"/>
    </row>
    <row r="195" spans="3:52" s="2" customFormat="1" ht="12.75" x14ac:dyDescent="0.2">
      <c r="C195" s="65" t="str">
        <f>'Begroting Totale Project'!C193</f>
        <v>Activiteit 8.4, inzet eigen uren</v>
      </c>
      <c r="D195" s="109">
        <f t="shared" si="21"/>
        <v>0</v>
      </c>
      <c r="F195" s="78" t="s">
        <v>101</v>
      </c>
      <c r="G195" s="1"/>
      <c r="H195" s="12"/>
      <c r="I195" s="13"/>
      <c r="J195" s="4"/>
      <c r="K195" s="93">
        <f>H195*I195</f>
        <v>0</v>
      </c>
      <c r="L195" s="7"/>
      <c r="M195" s="15"/>
      <c r="N195" s="7"/>
      <c r="O195" s="49"/>
      <c r="P195" s="71"/>
      <c r="R195" s="78" t="s">
        <v>101</v>
      </c>
      <c r="S195" s="1"/>
      <c r="T195" s="12"/>
      <c r="U195" s="13"/>
      <c r="V195" s="4"/>
      <c r="W195" s="93">
        <f>T195*U195</f>
        <v>0</v>
      </c>
      <c r="X195" s="7"/>
      <c r="Y195" s="15"/>
      <c r="Z195" s="7"/>
      <c r="AA195" s="49"/>
      <c r="AB195" s="71"/>
      <c r="AD195" s="78" t="s">
        <v>101</v>
      </c>
      <c r="AE195" s="1"/>
      <c r="AF195" s="12"/>
      <c r="AG195" s="13"/>
      <c r="AH195" s="4"/>
      <c r="AI195" s="93">
        <f>AF195*AG195</f>
        <v>0</v>
      </c>
      <c r="AJ195" s="7"/>
      <c r="AK195" s="15"/>
      <c r="AL195" s="7"/>
      <c r="AM195" s="49"/>
      <c r="AN195" s="71"/>
      <c r="AO195"/>
      <c r="AP195" s="78" t="s">
        <v>101</v>
      </c>
      <c r="AQ195" s="1"/>
      <c r="AR195" s="12"/>
      <c r="AS195" s="13"/>
      <c r="AT195" s="4"/>
      <c r="AU195" s="93">
        <f>AR195*AS195</f>
        <v>0</v>
      </c>
      <c r="AV195" s="7"/>
      <c r="AW195" s="15"/>
      <c r="AX195" s="7"/>
      <c r="AY195" s="49"/>
      <c r="AZ195" s="71"/>
    </row>
    <row r="196" spans="3:52" s="2" customFormat="1" ht="4.5" customHeight="1" x14ac:dyDescent="0.2">
      <c r="C196" s="65"/>
      <c r="D196" s="110"/>
      <c r="F196" s="78"/>
      <c r="G196" s="6"/>
      <c r="H196" s="6"/>
      <c r="I196" s="6"/>
      <c r="J196" s="6"/>
      <c r="K196" s="84"/>
      <c r="L196" s="6"/>
      <c r="M196" s="6"/>
      <c r="N196" s="6"/>
      <c r="O196" s="50"/>
      <c r="P196" s="71"/>
      <c r="R196" s="78"/>
      <c r="S196" s="6"/>
      <c r="T196" s="6"/>
      <c r="U196" s="6"/>
      <c r="V196" s="6"/>
      <c r="W196" s="84"/>
      <c r="X196" s="6"/>
      <c r="Y196" s="6"/>
      <c r="Z196" s="6"/>
      <c r="AA196" s="50"/>
      <c r="AB196" s="71"/>
      <c r="AD196" s="78"/>
      <c r="AE196" s="6"/>
      <c r="AF196" s="6"/>
      <c r="AG196" s="6"/>
      <c r="AH196" s="6"/>
      <c r="AI196" s="84"/>
      <c r="AJ196" s="6"/>
      <c r="AK196" s="6"/>
      <c r="AL196" s="6"/>
      <c r="AM196" s="50"/>
      <c r="AN196" s="71"/>
      <c r="AO196"/>
      <c r="AP196" s="78"/>
      <c r="AQ196" s="6"/>
      <c r="AR196" s="6"/>
      <c r="AS196" s="6"/>
      <c r="AT196" s="6"/>
      <c r="AU196" s="84"/>
      <c r="AV196" s="6"/>
      <c r="AW196" s="6"/>
      <c r="AX196" s="6"/>
      <c r="AY196" s="50"/>
      <c r="AZ196" s="71"/>
    </row>
    <row r="197" spans="3:52" s="2" customFormat="1" ht="12.75" x14ac:dyDescent="0.2">
      <c r="C197" s="65"/>
      <c r="D197" s="111">
        <f>SUM(D192:D195)</f>
        <v>0</v>
      </c>
      <c r="F197" s="78"/>
      <c r="J197" s="85" t="s">
        <v>26</v>
      </c>
      <c r="K197" s="87">
        <f>SUM(K192:K195)</f>
        <v>0</v>
      </c>
      <c r="L197" s="66"/>
      <c r="M197" s="17" t="e">
        <f>SUM(M141:M194)</f>
        <v>#REF!</v>
      </c>
      <c r="N197" s="66"/>
      <c r="O197" s="47"/>
      <c r="P197" s="71"/>
      <c r="R197" s="78"/>
      <c r="V197" s="85" t="s">
        <v>26</v>
      </c>
      <c r="W197" s="87">
        <f>SUM(W192:W195)</f>
        <v>0</v>
      </c>
      <c r="X197" s="66"/>
      <c r="Y197" s="17" t="e">
        <f>SUM(Y141:Y194)</f>
        <v>#REF!</v>
      </c>
      <c r="Z197" s="66"/>
      <c r="AA197" s="47"/>
      <c r="AB197" s="71"/>
      <c r="AD197" s="78"/>
      <c r="AH197" s="85" t="s">
        <v>26</v>
      </c>
      <c r="AI197" s="87">
        <f>SUM(AI192:AI195)</f>
        <v>0</v>
      </c>
      <c r="AJ197" s="66"/>
      <c r="AK197" s="17" t="e">
        <f>SUM(AK141:AK194)</f>
        <v>#REF!</v>
      </c>
      <c r="AL197" s="66"/>
      <c r="AM197" s="47"/>
      <c r="AN197" s="71"/>
      <c r="AO197"/>
      <c r="AP197" s="78"/>
      <c r="AT197" s="85" t="s">
        <v>26</v>
      </c>
      <c r="AU197" s="87">
        <f>SUM(AU192:AU195)</f>
        <v>0</v>
      </c>
      <c r="AV197" s="66"/>
      <c r="AW197" s="17" t="e">
        <f>SUM(AW141:AW194)</f>
        <v>#REF!</v>
      </c>
      <c r="AX197" s="66"/>
      <c r="AY197" s="47"/>
      <c r="AZ197" s="71"/>
    </row>
    <row r="198" spans="3:52" s="2" customFormat="1" ht="12.75" x14ac:dyDescent="0.2">
      <c r="C198" s="65"/>
      <c r="D198" s="117"/>
      <c r="F198" s="78"/>
      <c r="G198" s="9" t="s">
        <v>21</v>
      </c>
      <c r="H198" s="9" t="s">
        <v>22</v>
      </c>
      <c r="I198" s="9" t="s">
        <v>23</v>
      </c>
      <c r="J198" s="4"/>
      <c r="K198" s="10"/>
      <c r="L198" s="10"/>
      <c r="M198" s="10"/>
      <c r="N198" s="10"/>
      <c r="O198" s="47"/>
      <c r="P198" s="71"/>
      <c r="R198" s="78"/>
      <c r="S198" s="9" t="s">
        <v>21</v>
      </c>
      <c r="T198" s="9" t="s">
        <v>22</v>
      </c>
      <c r="U198" s="9" t="s">
        <v>23</v>
      </c>
      <c r="V198" s="4"/>
      <c r="W198" s="10"/>
      <c r="X198" s="10"/>
      <c r="Y198" s="10"/>
      <c r="Z198" s="10"/>
      <c r="AA198" s="47"/>
      <c r="AB198" s="71"/>
      <c r="AD198" s="78"/>
      <c r="AE198" s="9" t="s">
        <v>21</v>
      </c>
      <c r="AF198" s="9" t="s">
        <v>22</v>
      </c>
      <c r="AG198" s="9" t="s">
        <v>23</v>
      </c>
      <c r="AH198" s="4"/>
      <c r="AI198" s="10"/>
      <c r="AJ198" s="10"/>
      <c r="AK198" s="10"/>
      <c r="AL198" s="10"/>
      <c r="AM198" s="47"/>
      <c r="AN198" s="71"/>
      <c r="AO198"/>
      <c r="AP198" s="78"/>
      <c r="AQ198" s="9" t="s">
        <v>21</v>
      </c>
      <c r="AR198" s="9" t="s">
        <v>22</v>
      </c>
      <c r="AS198" s="9" t="s">
        <v>23</v>
      </c>
      <c r="AT198" s="4"/>
      <c r="AU198" s="10"/>
      <c r="AV198" s="10"/>
      <c r="AW198" s="10"/>
      <c r="AX198" s="10"/>
      <c r="AY198" s="47"/>
      <c r="AZ198" s="71"/>
    </row>
    <row r="199" spans="3:52" s="2" customFormat="1" ht="12.75" x14ac:dyDescent="0.2">
      <c r="C199" s="65" t="str">
        <f>'Begroting Totale Project'!C197</f>
        <v>Activiteit 8.1, inhuur</v>
      </c>
      <c r="D199" s="109">
        <f>K199+W199+AI199+AU199</f>
        <v>0</v>
      </c>
      <c r="F199" s="78" t="s">
        <v>167</v>
      </c>
      <c r="G199" s="1"/>
      <c r="H199" s="1"/>
      <c r="I199" s="94"/>
      <c r="J199" s="4"/>
      <c r="K199" s="93">
        <f>H199*I199</f>
        <v>0</v>
      </c>
      <c r="L199" s="7"/>
      <c r="M199" s="15"/>
      <c r="N199" s="7"/>
      <c r="O199" s="49"/>
      <c r="P199" s="71"/>
      <c r="R199" s="78" t="s">
        <v>167</v>
      </c>
      <c r="S199" s="1"/>
      <c r="T199" s="1"/>
      <c r="U199" s="94"/>
      <c r="V199" s="4"/>
      <c r="W199" s="93">
        <f>T199*U199</f>
        <v>0</v>
      </c>
      <c r="X199" s="7"/>
      <c r="Y199" s="15"/>
      <c r="Z199" s="7"/>
      <c r="AA199" s="49"/>
      <c r="AB199" s="71"/>
      <c r="AD199" s="78" t="s">
        <v>167</v>
      </c>
      <c r="AE199" s="1"/>
      <c r="AF199" s="1"/>
      <c r="AG199" s="94"/>
      <c r="AH199" s="4"/>
      <c r="AI199" s="93">
        <f>AF199*AG199</f>
        <v>0</v>
      </c>
      <c r="AJ199" s="7"/>
      <c r="AK199" s="15"/>
      <c r="AL199" s="7"/>
      <c r="AM199" s="49"/>
      <c r="AN199" s="71"/>
      <c r="AO199"/>
      <c r="AP199" s="78" t="s">
        <v>167</v>
      </c>
      <c r="AQ199" s="1"/>
      <c r="AR199" s="1"/>
      <c r="AS199" s="94"/>
      <c r="AT199" s="4"/>
      <c r="AU199" s="93">
        <f>AR199*AS199</f>
        <v>0</v>
      </c>
      <c r="AV199" s="7"/>
      <c r="AW199" s="15"/>
      <c r="AX199" s="7"/>
      <c r="AY199" s="49"/>
      <c r="AZ199" s="71"/>
    </row>
    <row r="200" spans="3:52" s="2" customFormat="1" ht="12.75" x14ac:dyDescent="0.2">
      <c r="C200" s="65" t="str">
        <f>'Begroting Totale Project'!C198</f>
        <v>Activiteit 8.2, inhuur</v>
      </c>
      <c r="D200" s="109">
        <f t="shared" ref="D200:D202" si="22">K200+W200+AI200+AU200</f>
        <v>0</v>
      </c>
      <c r="F200" s="78" t="s">
        <v>168</v>
      </c>
      <c r="G200" s="1"/>
      <c r="H200" s="1"/>
      <c r="I200" s="94"/>
      <c r="J200" s="4"/>
      <c r="K200" s="93">
        <f>H200*I200</f>
        <v>0</v>
      </c>
      <c r="L200" s="7"/>
      <c r="M200" s="15"/>
      <c r="N200" s="7"/>
      <c r="O200" s="49"/>
      <c r="P200" s="71"/>
      <c r="R200" s="78" t="s">
        <v>168</v>
      </c>
      <c r="S200" s="1"/>
      <c r="T200" s="1"/>
      <c r="U200" s="94"/>
      <c r="V200" s="4"/>
      <c r="W200" s="93">
        <f>T200*U200</f>
        <v>0</v>
      </c>
      <c r="X200" s="7"/>
      <c r="Y200" s="15"/>
      <c r="Z200" s="7"/>
      <c r="AA200" s="49"/>
      <c r="AB200" s="71"/>
      <c r="AD200" s="78" t="s">
        <v>168</v>
      </c>
      <c r="AE200" s="1"/>
      <c r="AF200" s="1"/>
      <c r="AG200" s="94"/>
      <c r="AH200" s="4"/>
      <c r="AI200" s="93">
        <f>AF200*AG200</f>
        <v>0</v>
      </c>
      <c r="AJ200" s="7"/>
      <c r="AK200" s="15"/>
      <c r="AL200" s="7"/>
      <c r="AM200" s="49"/>
      <c r="AN200" s="71"/>
      <c r="AO200"/>
      <c r="AP200" s="78" t="s">
        <v>168</v>
      </c>
      <c r="AQ200" s="1"/>
      <c r="AR200" s="1"/>
      <c r="AS200" s="94"/>
      <c r="AT200" s="4"/>
      <c r="AU200" s="93">
        <f>AR200*AS200</f>
        <v>0</v>
      </c>
      <c r="AV200" s="7"/>
      <c r="AW200" s="15"/>
      <c r="AX200" s="7"/>
      <c r="AY200" s="49"/>
      <c r="AZ200" s="71"/>
    </row>
    <row r="201" spans="3:52" s="2" customFormat="1" ht="12.75" x14ac:dyDescent="0.2">
      <c r="C201" s="65" t="str">
        <f>'Begroting Totale Project'!C199</f>
        <v>Activiteit 8.3, inhuur</v>
      </c>
      <c r="D201" s="109">
        <f t="shared" si="22"/>
        <v>0</v>
      </c>
      <c r="F201" s="78" t="s">
        <v>169</v>
      </c>
      <c r="G201" s="1"/>
      <c r="H201" s="1"/>
      <c r="I201" s="94"/>
      <c r="J201" s="4"/>
      <c r="K201" s="93">
        <f>H201*I201</f>
        <v>0</v>
      </c>
      <c r="L201" s="7"/>
      <c r="M201" s="15"/>
      <c r="N201" s="7"/>
      <c r="O201" s="49"/>
      <c r="P201" s="71"/>
      <c r="R201" s="78" t="s">
        <v>169</v>
      </c>
      <c r="S201" s="1"/>
      <c r="T201" s="1"/>
      <c r="U201" s="94"/>
      <c r="V201" s="4"/>
      <c r="W201" s="93">
        <f>T201*U201</f>
        <v>0</v>
      </c>
      <c r="X201" s="7"/>
      <c r="Y201" s="15"/>
      <c r="Z201" s="7"/>
      <c r="AA201" s="49"/>
      <c r="AB201" s="71"/>
      <c r="AD201" s="78" t="s">
        <v>169</v>
      </c>
      <c r="AE201" s="1"/>
      <c r="AF201" s="1"/>
      <c r="AG201" s="94"/>
      <c r="AH201" s="4"/>
      <c r="AI201" s="93">
        <f>AF201*AG201</f>
        <v>0</v>
      </c>
      <c r="AJ201" s="7"/>
      <c r="AK201" s="15"/>
      <c r="AL201" s="7"/>
      <c r="AM201" s="49"/>
      <c r="AN201" s="71"/>
      <c r="AO201"/>
      <c r="AP201" s="78" t="s">
        <v>169</v>
      </c>
      <c r="AQ201" s="1"/>
      <c r="AR201" s="1"/>
      <c r="AS201" s="94"/>
      <c r="AT201" s="4"/>
      <c r="AU201" s="93">
        <f>AR201*AS201</f>
        <v>0</v>
      </c>
      <c r="AV201" s="7"/>
      <c r="AW201" s="15"/>
      <c r="AX201" s="7"/>
      <c r="AY201" s="49"/>
      <c r="AZ201" s="71"/>
    </row>
    <row r="202" spans="3:52" s="2" customFormat="1" ht="12.75" x14ac:dyDescent="0.2">
      <c r="C202" s="65" t="str">
        <f>'Begroting Totale Project'!C200</f>
        <v>Activiteit 8.4, inhuur</v>
      </c>
      <c r="D202" s="109">
        <f t="shared" si="22"/>
        <v>0</v>
      </c>
      <c r="F202" s="78" t="s">
        <v>170</v>
      </c>
      <c r="G202" s="1"/>
      <c r="H202" s="1"/>
      <c r="I202" s="94"/>
      <c r="J202" s="4"/>
      <c r="K202" s="93">
        <f>H202*I202</f>
        <v>0</v>
      </c>
      <c r="L202" s="7"/>
      <c r="M202" s="15"/>
      <c r="N202" s="7"/>
      <c r="O202" s="49"/>
      <c r="P202" s="71"/>
      <c r="R202" s="78" t="s">
        <v>170</v>
      </c>
      <c r="S202" s="1"/>
      <c r="T202" s="1"/>
      <c r="U202" s="94"/>
      <c r="V202" s="4"/>
      <c r="W202" s="93">
        <f>T202*U202</f>
        <v>0</v>
      </c>
      <c r="X202" s="7"/>
      <c r="Y202" s="15"/>
      <c r="Z202" s="7"/>
      <c r="AA202" s="49"/>
      <c r="AB202" s="71"/>
      <c r="AD202" s="78" t="s">
        <v>170</v>
      </c>
      <c r="AE202" s="1"/>
      <c r="AF202" s="1"/>
      <c r="AG202" s="94"/>
      <c r="AH202" s="4"/>
      <c r="AI202" s="93">
        <f>AF202*AG202</f>
        <v>0</v>
      </c>
      <c r="AJ202" s="7"/>
      <c r="AK202" s="15"/>
      <c r="AL202" s="7"/>
      <c r="AM202" s="49"/>
      <c r="AN202" s="71"/>
      <c r="AO202"/>
      <c r="AP202" s="78" t="s">
        <v>170</v>
      </c>
      <c r="AQ202" s="1"/>
      <c r="AR202" s="1"/>
      <c r="AS202" s="94"/>
      <c r="AT202" s="4"/>
      <c r="AU202" s="93">
        <f>AR202*AS202</f>
        <v>0</v>
      </c>
      <c r="AV202" s="7"/>
      <c r="AW202" s="15"/>
      <c r="AX202" s="7"/>
      <c r="AY202" s="49"/>
      <c r="AZ202" s="71"/>
    </row>
    <row r="203" spans="3:52" s="2" customFormat="1" ht="4.1500000000000004" customHeight="1" x14ac:dyDescent="0.2">
      <c r="C203" s="65"/>
      <c r="D203" s="118"/>
      <c r="F203" s="75"/>
      <c r="J203" s="4"/>
      <c r="K203" s="7"/>
      <c r="L203" s="7"/>
      <c r="M203" s="7"/>
      <c r="N203" s="7"/>
      <c r="O203" s="47"/>
      <c r="P203" s="71"/>
      <c r="R203" s="75"/>
      <c r="V203" s="4"/>
      <c r="W203" s="7"/>
      <c r="X203" s="7"/>
      <c r="Y203" s="7"/>
      <c r="Z203" s="7"/>
      <c r="AA203" s="47"/>
      <c r="AB203" s="71"/>
      <c r="AD203" s="75"/>
      <c r="AH203" s="4"/>
      <c r="AI203" s="7"/>
      <c r="AJ203" s="7"/>
      <c r="AK203" s="7"/>
      <c r="AL203" s="7"/>
      <c r="AM203" s="47"/>
      <c r="AN203" s="71"/>
      <c r="AO203"/>
      <c r="AP203" s="75"/>
      <c r="AT203" s="4"/>
      <c r="AU203" s="7"/>
      <c r="AV203" s="7"/>
      <c r="AW203" s="7"/>
      <c r="AX203" s="7"/>
      <c r="AY203" s="47"/>
      <c r="AZ203" s="71"/>
    </row>
    <row r="204" spans="3:52" s="2" customFormat="1" ht="12.75" x14ac:dyDescent="0.2">
      <c r="C204" s="65"/>
      <c r="D204" s="111">
        <f>SUM(D199:D202)</f>
        <v>0</v>
      </c>
      <c r="F204" s="75"/>
      <c r="J204" s="85" t="s">
        <v>26</v>
      </c>
      <c r="K204" s="87">
        <f>SUM(K199:K202)</f>
        <v>0</v>
      </c>
      <c r="L204" s="66"/>
      <c r="M204" s="17" t="e">
        <f>SUM(M192:M202)</f>
        <v>#REF!</v>
      </c>
      <c r="N204" s="66"/>
      <c r="O204" s="47"/>
      <c r="P204" s="71"/>
      <c r="R204" s="75"/>
      <c r="V204" s="85" t="s">
        <v>26</v>
      </c>
      <c r="W204" s="87">
        <f>SUM(W199:W202)</f>
        <v>0</v>
      </c>
      <c r="X204" s="66"/>
      <c r="Y204" s="17" t="e">
        <f>SUM(Y192:Y202)</f>
        <v>#REF!</v>
      </c>
      <c r="Z204" s="66"/>
      <c r="AA204" s="47"/>
      <c r="AB204" s="71"/>
      <c r="AD204" s="75"/>
      <c r="AH204" s="85" t="s">
        <v>26</v>
      </c>
      <c r="AI204" s="87">
        <f>SUM(AI199:AI202)</f>
        <v>0</v>
      </c>
      <c r="AJ204" s="66"/>
      <c r="AK204" s="17" t="e">
        <f>SUM(AK192:AK202)</f>
        <v>#REF!</v>
      </c>
      <c r="AL204" s="66"/>
      <c r="AM204" s="47"/>
      <c r="AN204" s="71"/>
      <c r="AO204"/>
      <c r="AP204" s="75"/>
      <c r="AT204" s="85" t="s">
        <v>26</v>
      </c>
      <c r="AU204" s="87">
        <f>SUM(AU199:AU202)</f>
        <v>0</v>
      </c>
      <c r="AV204" s="66"/>
      <c r="AW204" s="17" t="e">
        <f>SUM(AW192:AW202)</f>
        <v>#REF!</v>
      </c>
      <c r="AX204" s="66"/>
      <c r="AY204" s="47"/>
      <c r="AZ204" s="71"/>
    </row>
    <row r="205" spans="3:52" s="2" customFormat="1" ht="12.75" x14ac:dyDescent="0.2">
      <c r="C205" s="65"/>
      <c r="D205" s="117"/>
      <c r="F205" s="75"/>
      <c r="G205" s="92" t="s">
        <v>21</v>
      </c>
      <c r="H205" s="2" t="s">
        <v>22</v>
      </c>
      <c r="I205" s="2" t="s">
        <v>59</v>
      </c>
      <c r="J205" s="4"/>
      <c r="K205" s="10"/>
      <c r="L205" s="66"/>
      <c r="M205" s="17"/>
      <c r="N205" s="66"/>
      <c r="O205" s="47"/>
      <c r="P205" s="71"/>
      <c r="R205" s="75"/>
      <c r="S205" s="92" t="s">
        <v>21</v>
      </c>
      <c r="T205" s="2" t="s">
        <v>22</v>
      </c>
      <c r="U205" s="2" t="s">
        <v>59</v>
      </c>
      <c r="V205" s="4"/>
      <c r="W205" s="10"/>
      <c r="X205" s="66"/>
      <c r="Y205" s="17"/>
      <c r="Z205" s="66"/>
      <c r="AA205" s="47"/>
      <c r="AB205" s="71"/>
      <c r="AD205" s="75"/>
      <c r="AE205" s="92" t="s">
        <v>21</v>
      </c>
      <c r="AF205" s="2" t="s">
        <v>22</v>
      </c>
      <c r="AG205" s="2" t="s">
        <v>59</v>
      </c>
      <c r="AH205" s="4"/>
      <c r="AI205" s="10"/>
      <c r="AJ205" s="66"/>
      <c r="AK205" s="17"/>
      <c r="AL205" s="66"/>
      <c r="AM205" s="47"/>
      <c r="AN205" s="71"/>
      <c r="AO205"/>
      <c r="AP205" s="75"/>
      <c r="AQ205" s="92" t="s">
        <v>21</v>
      </c>
      <c r="AR205" s="2" t="s">
        <v>22</v>
      </c>
      <c r="AS205" s="2" t="s">
        <v>59</v>
      </c>
      <c r="AT205" s="4"/>
      <c r="AU205" s="10"/>
      <c r="AV205" s="66"/>
      <c r="AW205" s="17"/>
      <c r="AX205" s="66"/>
      <c r="AY205" s="47"/>
      <c r="AZ205" s="71"/>
    </row>
    <row r="206" spans="3:52" s="2" customFormat="1" ht="12.75" x14ac:dyDescent="0.2">
      <c r="C206" s="65" t="str">
        <f>'Begroting Totale Project'!C204</f>
        <v>Activiteit 8.1, kosten</v>
      </c>
      <c r="D206" s="109">
        <f>K206+W206+AI206+AU206</f>
        <v>0</v>
      </c>
      <c r="F206" s="140" t="s">
        <v>214</v>
      </c>
      <c r="G206" s="1"/>
      <c r="H206" s="12"/>
      <c r="I206" s="13"/>
      <c r="J206" s="14"/>
      <c r="K206" s="93">
        <f>H206*I206</f>
        <v>0</v>
      </c>
      <c r="L206" s="7"/>
      <c r="M206" s="15"/>
      <c r="N206" s="7"/>
      <c r="O206" s="49"/>
      <c r="P206" s="71"/>
      <c r="R206" s="140" t="s">
        <v>214</v>
      </c>
      <c r="S206" s="1"/>
      <c r="T206" s="12"/>
      <c r="U206" s="13"/>
      <c r="V206" s="14"/>
      <c r="W206" s="93">
        <f>T206*U206</f>
        <v>0</v>
      </c>
      <c r="X206" s="7"/>
      <c r="Y206" s="15"/>
      <c r="Z206" s="7"/>
      <c r="AA206" s="49"/>
      <c r="AB206" s="71"/>
      <c r="AD206" s="140" t="s">
        <v>214</v>
      </c>
      <c r="AE206" s="1"/>
      <c r="AF206" s="12"/>
      <c r="AG206" s="13"/>
      <c r="AH206" s="14"/>
      <c r="AI206" s="93">
        <f>AF206*AG206</f>
        <v>0</v>
      </c>
      <c r="AJ206" s="7"/>
      <c r="AK206" s="15"/>
      <c r="AL206" s="7"/>
      <c r="AM206" s="49"/>
      <c r="AN206" s="71"/>
      <c r="AO206"/>
      <c r="AP206" s="140" t="s">
        <v>214</v>
      </c>
      <c r="AQ206" s="1"/>
      <c r="AR206" s="12"/>
      <c r="AS206" s="13"/>
      <c r="AT206" s="14"/>
      <c r="AU206" s="93">
        <f>AR206*AS206</f>
        <v>0</v>
      </c>
      <c r="AV206" s="7"/>
      <c r="AW206" s="15"/>
      <c r="AX206" s="7"/>
      <c r="AY206" s="49"/>
      <c r="AZ206" s="71"/>
    </row>
    <row r="207" spans="3:52" s="2" customFormat="1" ht="12.75" x14ac:dyDescent="0.2">
      <c r="C207" s="65" t="str">
        <f>'Begroting Totale Project'!C205</f>
        <v>Activiteit 8.2, kosten</v>
      </c>
      <c r="D207" s="109">
        <f t="shared" ref="D207:D209" si="23">K207+W207+AI207+AU207</f>
        <v>0</v>
      </c>
      <c r="F207" s="140" t="s">
        <v>215</v>
      </c>
      <c r="G207" s="1"/>
      <c r="H207" s="12"/>
      <c r="I207" s="13"/>
      <c r="J207" s="14"/>
      <c r="K207" s="93">
        <f>H207*I207</f>
        <v>0</v>
      </c>
      <c r="L207" s="7"/>
      <c r="M207" s="15"/>
      <c r="N207" s="7"/>
      <c r="O207" s="49"/>
      <c r="P207" s="71"/>
      <c r="R207" s="140" t="s">
        <v>215</v>
      </c>
      <c r="S207" s="1"/>
      <c r="T207" s="12"/>
      <c r="U207" s="13"/>
      <c r="V207" s="14"/>
      <c r="W207" s="93">
        <f>T207*U207</f>
        <v>0</v>
      </c>
      <c r="X207" s="7"/>
      <c r="Y207" s="15"/>
      <c r="Z207" s="7"/>
      <c r="AA207" s="49"/>
      <c r="AB207" s="71"/>
      <c r="AD207" s="140" t="s">
        <v>215</v>
      </c>
      <c r="AE207" s="1"/>
      <c r="AF207" s="12"/>
      <c r="AG207" s="13"/>
      <c r="AH207" s="14"/>
      <c r="AI207" s="93">
        <f>AF207*AG207</f>
        <v>0</v>
      </c>
      <c r="AJ207" s="7"/>
      <c r="AK207" s="15"/>
      <c r="AL207" s="7"/>
      <c r="AM207" s="49"/>
      <c r="AN207" s="71"/>
      <c r="AO207"/>
      <c r="AP207" s="140" t="s">
        <v>215</v>
      </c>
      <c r="AQ207" s="1"/>
      <c r="AR207" s="12"/>
      <c r="AS207" s="13"/>
      <c r="AT207" s="14"/>
      <c r="AU207" s="93">
        <f>AR207*AS207</f>
        <v>0</v>
      </c>
      <c r="AV207" s="7"/>
      <c r="AW207" s="15"/>
      <c r="AX207" s="7"/>
      <c r="AY207" s="49"/>
      <c r="AZ207" s="71"/>
    </row>
    <row r="208" spans="3:52" s="2" customFormat="1" ht="12.75" x14ac:dyDescent="0.2">
      <c r="C208" s="65" t="str">
        <f>'Begroting Totale Project'!C206</f>
        <v>Activiteit 8.3, kosten</v>
      </c>
      <c r="D208" s="109">
        <f t="shared" si="23"/>
        <v>0</v>
      </c>
      <c r="F208" s="140" t="s">
        <v>240</v>
      </c>
      <c r="G208" s="1"/>
      <c r="H208" s="12"/>
      <c r="I208" s="13"/>
      <c r="J208" s="14"/>
      <c r="K208" s="93">
        <f>H208*I208</f>
        <v>0</v>
      </c>
      <c r="L208" s="7"/>
      <c r="M208" s="15"/>
      <c r="N208" s="7"/>
      <c r="O208" s="49"/>
      <c r="P208" s="71"/>
      <c r="R208" s="140" t="s">
        <v>240</v>
      </c>
      <c r="S208" s="1"/>
      <c r="T208" s="12"/>
      <c r="U208" s="13"/>
      <c r="V208" s="14"/>
      <c r="W208" s="93">
        <f>T208*U208</f>
        <v>0</v>
      </c>
      <c r="X208" s="7"/>
      <c r="Y208" s="15"/>
      <c r="Z208" s="7"/>
      <c r="AA208" s="49"/>
      <c r="AB208" s="71"/>
      <c r="AD208" s="140" t="s">
        <v>240</v>
      </c>
      <c r="AE208" s="1"/>
      <c r="AF208" s="12"/>
      <c r="AG208" s="13"/>
      <c r="AH208" s="14"/>
      <c r="AI208" s="93">
        <f>AF208*AG208</f>
        <v>0</v>
      </c>
      <c r="AJ208" s="7"/>
      <c r="AK208" s="15"/>
      <c r="AL208" s="7"/>
      <c r="AM208" s="49"/>
      <c r="AN208" s="71"/>
      <c r="AO208"/>
      <c r="AP208" s="140" t="s">
        <v>240</v>
      </c>
      <c r="AQ208" s="1"/>
      <c r="AR208" s="12"/>
      <c r="AS208" s="13"/>
      <c r="AT208" s="14"/>
      <c r="AU208" s="93">
        <f>AR208*AS208</f>
        <v>0</v>
      </c>
      <c r="AV208" s="7"/>
      <c r="AW208" s="15"/>
      <c r="AX208" s="7"/>
      <c r="AY208" s="49"/>
      <c r="AZ208" s="71"/>
    </row>
    <row r="209" spans="3:52" s="2" customFormat="1" ht="12.75" x14ac:dyDescent="0.2">
      <c r="C209" s="65" t="str">
        <f>'Begroting Totale Project'!C207</f>
        <v>Activiteit 8.4, kosten</v>
      </c>
      <c r="D209" s="109">
        <f t="shared" si="23"/>
        <v>0</v>
      </c>
      <c r="F209" s="140" t="s">
        <v>241</v>
      </c>
      <c r="G209" s="1"/>
      <c r="H209" s="12"/>
      <c r="I209" s="13"/>
      <c r="J209" s="14"/>
      <c r="K209" s="93">
        <f>H209*I209</f>
        <v>0</v>
      </c>
      <c r="L209" s="7"/>
      <c r="M209" s="15"/>
      <c r="N209" s="7"/>
      <c r="O209" s="49"/>
      <c r="P209" s="71"/>
      <c r="R209" s="140" t="s">
        <v>241</v>
      </c>
      <c r="S209" s="1"/>
      <c r="T209" s="12"/>
      <c r="U209" s="13"/>
      <c r="V209" s="14"/>
      <c r="W209" s="93">
        <f>T209*U209</f>
        <v>0</v>
      </c>
      <c r="X209" s="7"/>
      <c r="Y209" s="15"/>
      <c r="Z209" s="7"/>
      <c r="AA209" s="49"/>
      <c r="AB209" s="71"/>
      <c r="AD209" s="140" t="s">
        <v>241</v>
      </c>
      <c r="AE209" s="1"/>
      <c r="AF209" s="12"/>
      <c r="AG209" s="13"/>
      <c r="AH209" s="14"/>
      <c r="AI209" s="93">
        <f>AF209*AG209</f>
        <v>0</v>
      </c>
      <c r="AJ209" s="7"/>
      <c r="AK209" s="15"/>
      <c r="AL209" s="7"/>
      <c r="AM209" s="49"/>
      <c r="AN209" s="71"/>
      <c r="AO209"/>
      <c r="AP209" s="140" t="s">
        <v>241</v>
      </c>
      <c r="AQ209" s="1"/>
      <c r="AR209" s="12"/>
      <c r="AS209" s="13"/>
      <c r="AT209" s="14"/>
      <c r="AU209" s="93">
        <f>AR209*AS209</f>
        <v>0</v>
      </c>
      <c r="AV209" s="7"/>
      <c r="AW209" s="15"/>
      <c r="AX209" s="7"/>
      <c r="AY209" s="49"/>
      <c r="AZ209" s="71"/>
    </row>
    <row r="210" spans="3:52" s="2" customFormat="1" ht="12.75" x14ac:dyDescent="0.2">
      <c r="C210" s="65"/>
      <c r="D210" s="113"/>
      <c r="F210" s="78"/>
      <c r="G210" s="6"/>
      <c r="H210" s="6"/>
      <c r="I210" s="6"/>
      <c r="J210" s="6"/>
      <c r="K210" s="6"/>
      <c r="L210" s="6"/>
      <c r="M210" s="6"/>
      <c r="N210" s="6"/>
      <c r="O210" s="50"/>
      <c r="P210" s="71"/>
      <c r="R210" s="78"/>
      <c r="S210" s="6"/>
      <c r="T210" s="6"/>
      <c r="U210" s="6"/>
      <c r="V210" s="6"/>
      <c r="W210" s="6"/>
      <c r="X210" s="6"/>
      <c r="Y210" s="6"/>
      <c r="Z210" s="6"/>
      <c r="AA210" s="50"/>
      <c r="AB210" s="71"/>
      <c r="AD210" s="78"/>
      <c r="AE210" s="6"/>
      <c r="AF210" s="6"/>
      <c r="AG210" s="6"/>
      <c r="AH210" s="6"/>
      <c r="AI210" s="6"/>
      <c r="AJ210" s="6"/>
      <c r="AK210" s="6"/>
      <c r="AL210" s="6"/>
      <c r="AM210" s="50"/>
      <c r="AN210" s="71"/>
      <c r="AO210"/>
      <c r="AP210" s="78"/>
      <c r="AQ210" s="6"/>
      <c r="AR210" s="6"/>
      <c r="AS210" s="6"/>
      <c r="AT210" s="6"/>
      <c r="AU210" s="6"/>
      <c r="AV210" s="6"/>
      <c r="AW210" s="6"/>
      <c r="AX210" s="6"/>
      <c r="AY210" s="50"/>
      <c r="AZ210" s="71"/>
    </row>
    <row r="211" spans="3:52" s="2" customFormat="1" ht="12.75" x14ac:dyDescent="0.2">
      <c r="C211" s="65"/>
      <c r="D211" s="111">
        <f>SUM(D206:D209)</f>
        <v>0</v>
      </c>
      <c r="F211" s="78"/>
      <c r="G211" s="6"/>
      <c r="H211" s="6"/>
      <c r="I211" s="6"/>
      <c r="J211" s="85" t="s">
        <v>26</v>
      </c>
      <c r="K211" s="87">
        <f>SUM(K206:K209)</f>
        <v>0</v>
      </c>
      <c r="L211" s="66"/>
      <c r="M211" s="17">
        <f>SUM(M206:M209)</f>
        <v>0</v>
      </c>
      <c r="N211" s="66"/>
      <c r="O211" s="50"/>
      <c r="P211" s="71"/>
      <c r="R211" s="78"/>
      <c r="S211" s="6"/>
      <c r="T211" s="6"/>
      <c r="U211" s="6"/>
      <c r="V211" s="85" t="s">
        <v>26</v>
      </c>
      <c r="W211" s="87">
        <f>SUM(W206:W209)</f>
        <v>0</v>
      </c>
      <c r="X211" s="66"/>
      <c r="Y211" s="17">
        <f>SUM(Y206:Y209)</f>
        <v>0</v>
      </c>
      <c r="Z211" s="66"/>
      <c r="AA211" s="50"/>
      <c r="AB211" s="71"/>
      <c r="AD211" s="78"/>
      <c r="AE211" s="6"/>
      <c r="AF211" s="6"/>
      <c r="AG211" s="6"/>
      <c r="AH211" s="85" t="s">
        <v>26</v>
      </c>
      <c r="AI211" s="87">
        <f>SUM(AI206:AI209)</f>
        <v>0</v>
      </c>
      <c r="AJ211" s="66"/>
      <c r="AK211" s="17">
        <f>SUM(AK206:AK209)</f>
        <v>0</v>
      </c>
      <c r="AL211" s="66"/>
      <c r="AM211" s="50"/>
      <c r="AN211" s="71"/>
      <c r="AO211"/>
      <c r="AP211" s="78"/>
      <c r="AQ211" s="6"/>
      <c r="AR211" s="6"/>
      <c r="AS211" s="6"/>
      <c r="AT211" s="85" t="s">
        <v>26</v>
      </c>
      <c r="AU211" s="87">
        <f>SUM(AU206:AU209)</f>
        <v>0</v>
      </c>
      <c r="AV211" s="66"/>
      <c r="AW211" s="17">
        <f>SUM(AW206:AW209)</f>
        <v>0</v>
      </c>
      <c r="AX211" s="66"/>
      <c r="AY211" s="50"/>
      <c r="AZ211" s="71"/>
    </row>
    <row r="212" spans="3:52" s="2" customFormat="1" ht="12.75" x14ac:dyDescent="0.2">
      <c r="C212" s="65"/>
      <c r="D212" s="114"/>
      <c r="F212" s="78"/>
      <c r="G212" s="11"/>
      <c r="H212" s="11"/>
      <c r="I212" s="11"/>
      <c r="J212" s="19"/>
      <c r="K212" s="68"/>
      <c r="L212" s="68"/>
      <c r="M212" s="68"/>
      <c r="N212" s="68"/>
      <c r="O212" s="50"/>
      <c r="P212" s="71"/>
      <c r="R212" s="78"/>
      <c r="S212" s="11"/>
      <c r="T212" s="11"/>
      <c r="U212" s="11"/>
      <c r="V212" s="19"/>
      <c r="W212" s="68"/>
      <c r="X212" s="68"/>
      <c r="Y212" s="68"/>
      <c r="Z212" s="68"/>
      <c r="AA212" s="50"/>
      <c r="AB212" s="71"/>
      <c r="AD212" s="78"/>
      <c r="AE212" s="11"/>
      <c r="AF212" s="11"/>
      <c r="AG212" s="11"/>
      <c r="AH212" s="19"/>
      <c r="AI212" s="68"/>
      <c r="AJ212" s="68"/>
      <c r="AK212" s="68"/>
      <c r="AL212" s="68"/>
      <c r="AM212" s="50"/>
      <c r="AN212" s="71"/>
      <c r="AO212"/>
      <c r="AP212" s="78"/>
      <c r="AQ212" s="11"/>
      <c r="AR212" s="11"/>
      <c r="AS212" s="11"/>
      <c r="AT212" s="19"/>
      <c r="AU212" s="68"/>
      <c r="AV212" s="68"/>
      <c r="AW212" s="68"/>
      <c r="AX212" s="68"/>
      <c r="AY212" s="50"/>
      <c r="AZ212" s="71"/>
    </row>
    <row r="213" spans="3:52" s="2" customFormat="1" ht="4.1500000000000004" customHeight="1" x14ac:dyDescent="0.2">
      <c r="C213" s="65"/>
      <c r="D213" s="114"/>
      <c r="F213" s="78"/>
      <c r="G213" s="11"/>
      <c r="H213" s="11"/>
      <c r="I213" s="11"/>
      <c r="J213" s="19"/>
      <c r="K213" s="68"/>
      <c r="L213" s="68"/>
      <c r="M213" s="68"/>
      <c r="N213" s="68"/>
      <c r="O213" s="50"/>
      <c r="P213" s="71"/>
      <c r="R213" s="78"/>
      <c r="S213" s="11"/>
      <c r="T213" s="11"/>
      <c r="U213" s="11"/>
      <c r="V213" s="19"/>
      <c r="W213" s="68"/>
      <c r="X213" s="68"/>
      <c r="Y213" s="68"/>
      <c r="Z213" s="68"/>
      <c r="AA213" s="50"/>
      <c r="AB213" s="71"/>
      <c r="AD213" s="78"/>
      <c r="AE213" s="11"/>
      <c r="AF213" s="11"/>
      <c r="AG213" s="11"/>
      <c r="AH213" s="19"/>
      <c r="AI213" s="68"/>
      <c r="AJ213" s="68"/>
      <c r="AK213" s="68"/>
      <c r="AL213" s="68"/>
      <c r="AM213" s="50"/>
      <c r="AN213" s="71"/>
      <c r="AO213"/>
      <c r="AP213" s="78"/>
      <c r="AQ213" s="11"/>
      <c r="AR213" s="11"/>
      <c r="AS213" s="11"/>
      <c r="AT213" s="19"/>
      <c r="AU213" s="68"/>
      <c r="AV213" s="68"/>
      <c r="AW213" s="68"/>
      <c r="AX213" s="68"/>
      <c r="AY213" s="50"/>
      <c r="AZ213" s="71"/>
    </row>
    <row r="214" spans="3:52" s="2" customFormat="1" ht="13.5" thickBot="1" x14ac:dyDescent="0.25">
      <c r="C214" s="101" t="s">
        <v>279</v>
      </c>
      <c r="D214" s="115">
        <f>D197+D204+D211</f>
        <v>0</v>
      </c>
      <c r="F214" s="120"/>
      <c r="G214" s="23"/>
      <c r="H214" s="23"/>
      <c r="I214" s="23"/>
      <c r="J214" s="86" t="s">
        <v>293</v>
      </c>
      <c r="K214" s="88">
        <f>K197+K204+K211</f>
        <v>0</v>
      </c>
      <c r="L214" s="73"/>
      <c r="M214" s="72" t="e">
        <f>M197+M204+#REF!+#REF!+#REF!</f>
        <v>#REF!</v>
      </c>
      <c r="N214" s="73"/>
      <c r="O214" s="51"/>
      <c r="P214" s="74"/>
      <c r="R214" s="120"/>
      <c r="S214" s="23"/>
      <c r="T214" s="23"/>
      <c r="U214" s="23"/>
      <c r="V214" s="86" t="s">
        <v>306</v>
      </c>
      <c r="W214" s="88">
        <f>W197+W204+W211</f>
        <v>0</v>
      </c>
      <c r="X214" s="73"/>
      <c r="Y214" s="72" t="e">
        <f>Y197+Y204+#REF!+#REF!+#REF!</f>
        <v>#REF!</v>
      </c>
      <c r="Z214" s="73"/>
      <c r="AA214" s="51"/>
      <c r="AB214" s="74"/>
      <c r="AD214" s="120"/>
      <c r="AE214" s="23"/>
      <c r="AF214" s="23"/>
      <c r="AG214" s="23"/>
      <c r="AH214" s="86" t="s">
        <v>319</v>
      </c>
      <c r="AI214" s="88">
        <f>AI197+AI204+AI211</f>
        <v>0</v>
      </c>
      <c r="AJ214" s="73"/>
      <c r="AK214" s="72" t="e">
        <f>AK197+AK204+#REF!+#REF!+#REF!</f>
        <v>#REF!</v>
      </c>
      <c r="AL214" s="73"/>
      <c r="AM214" s="51"/>
      <c r="AN214" s="74"/>
      <c r="AO214"/>
      <c r="AP214" s="120"/>
      <c r="AQ214" s="23"/>
      <c r="AR214" s="23"/>
      <c r="AS214" s="23"/>
      <c r="AT214" s="86" t="s">
        <v>363</v>
      </c>
      <c r="AU214" s="88">
        <f>AU197+AU204+AU211</f>
        <v>0</v>
      </c>
      <c r="AV214" s="73"/>
      <c r="AW214" s="72" t="e">
        <f>AW197+AW204+#REF!+#REF!+#REF!</f>
        <v>#REF!</v>
      </c>
      <c r="AX214" s="73"/>
      <c r="AY214" s="51"/>
      <c r="AZ214" s="74"/>
    </row>
    <row r="215" spans="3:52" ht="13.5" thickBot="1" x14ac:dyDescent="0.25">
      <c r="O215"/>
      <c r="AA215"/>
      <c r="AM215"/>
      <c r="AY215"/>
    </row>
    <row r="216" spans="3:52" s="2" customFormat="1" ht="15" x14ac:dyDescent="0.25">
      <c r="C216" s="130" t="str">
        <f>'Begroting Totale Project'!C214</f>
        <v>Deelproject 9</v>
      </c>
      <c r="D216" s="116"/>
      <c r="F216" s="76" t="s">
        <v>88</v>
      </c>
      <c r="G216" s="79"/>
      <c r="H216" s="79"/>
      <c r="I216" s="79"/>
      <c r="J216" s="69"/>
      <c r="K216" s="79"/>
      <c r="L216" s="80"/>
      <c r="M216" s="79"/>
      <c r="N216" s="80"/>
      <c r="O216" s="81"/>
      <c r="P216" s="70"/>
      <c r="R216" s="76" t="s">
        <v>88</v>
      </c>
      <c r="S216" s="79"/>
      <c r="T216" s="79"/>
      <c r="U216" s="79"/>
      <c r="V216" s="69"/>
      <c r="W216" s="79"/>
      <c r="X216" s="80"/>
      <c r="Y216" s="79"/>
      <c r="Z216" s="80"/>
      <c r="AA216" s="81"/>
      <c r="AB216" s="70"/>
      <c r="AD216" s="76" t="s">
        <v>88</v>
      </c>
      <c r="AE216" s="79"/>
      <c r="AF216" s="79"/>
      <c r="AG216" s="79"/>
      <c r="AH216" s="69"/>
      <c r="AI216" s="79"/>
      <c r="AJ216" s="80"/>
      <c r="AK216" s="79"/>
      <c r="AL216" s="80"/>
      <c r="AM216" s="81"/>
      <c r="AN216" s="70"/>
      <c r="AO216"/>
      <c r="AP216" s="76" t="s">
        <v>88</v>
      </c>
      <c r="AQ216" s="79"/>
      <c r="AR216" s="79"/>
      <c r="AS216" s="79"/>
      <c r="AT216" s="69"/>
      <c r="AU216" s="79"/>
      <c r="AV216" s="80"/>
      <c r="AW216" s="79"/>
      <c r="AX216" s="80"/>
      <c r="AY216" s="81"/>
      <c r="AZ216" s="70"/>
    </row>
    <row r="217" spans="3:52" s="2" customFormat="1" ht="12.75" x14ac:dyDescent="0.2">
      <c r="C217" s="64"/>
      <c r="D217" s="108" t="s">
        <v>20</v>
      </c>
      <c r="F217" s="77"/>
      <c r="G217" s="9" t="s">
        <v>21</v>
      </c>
      <c r="H217" s="9" t="s">
        <v>22</v>
      </c>
      <c r="I217" s="9" t="s">
        <v>23</v>
      </c>
      <c r="J217" s="4"/>
      <c r="K217" t="s">
        <v>20</v>
      </c>
      <c r="L217" s="10"/>
      <c r="M217" t="s">
        <v>24</v>
      </c>
      <c r="N217" s="10"/>
      <c r="O217" s="48" t="s">
        <v>25</v>
      </c>
      <c r="P217" s="71"/>
      <c r="R217" s="77"/>
      <c r="S217" s="9" t="s">
        <v>21</v>
      </c>
      <c r="T217" s="9" t="s">
        <v>22</v>
      </c>
      <c r="U217" s="9" t="s">
        <v>23</v>
      </c>
      <c r="V217" s="4"/>
      <c r="W217" t="s">
        <v>20</v>
      </c>
      <c r="X217" s="10"/>
      <c r="Y217" t="s">
        <v>24</v>
      </c>
      <c r="Z217" s="10"/>
      <c r="AA217" s="48" t="s">
        <v>25</v>
      </c>
      <c r="AB217" s="71"/>
      <c r="AD217" s="77"/>
      <c r="AE217" s="9" t="s">
        <v>21</v>
      </c>
      <c r="AF217" s="9" t="s">
        <v>22</v>
      </c>
      <c r="AG217" s="9" t="s">
        <v>23</v>
      </c>
      <c r="AH217" s="4"/>
      <c r="AI217" t="s">
        <v>20</v>
      </c>
      <c r="AJ217" s="10"/>
      <c r="AK217" t="s">
        <v>24</v>
      </c>
      <c r="AL217" s="10"/>
      <c r="AM217" s="48" t="s">
        <v>25</v>
      </c>
      <c r="AN217" s="71"/>
      <c r="AO217"/>
      <c r="AP217" s="77"/>
      <c r="AQ217" s="9" t="s">
        <v>21</v>
      </c>
      <c r="AR217" s="9" t="s">
        <v>22</v>
      </c>
      <c r="AS217" s="9" t="s">
        <v>23</v>
      </c>
      <c r="AT217" s="4"/>
      <c r="AU217" t="s">
        <v>20</v>
      </c>
      <c r="AV217" s="10"/>
      <c r="AW217" t="s">
        <v>24</v>
      </c>
      <c r="AX217" s="10"/>
      <c r="AY217" s="48" t="s">
        <v>25</v>
      </c>
      <c r="AZ217" s="71"/>
    </row>
    <row r="218" spans="3:52" s="2" customFormat="1" ht="12.75" x14ac:dyDescent="0.2">
      <c r="C218" s="65" t="str">
        <f>'Begroting Totale Project'!C216</f>
        <v>Activiteit 9.1, inzet eigen uren</v>
      </c>
      <c r="D218" s="109">
        <f>K218+W218+AI218+AU218</f>
        <v>0</v>
      </c>
      <c r="F218" s="78" t="s">
        <v>102</v>
      </c>
      <c r="G218" s="1"/>
      <c r="H218" s="12"/>
      <c r="I218" s="13"/>
      <c r="J218" s="14"/>
      <c r="K218" s="93">
        <f>H218*I218</f>
        <v>0</v>
      </c>
      <c r="L218" s="7"/>
      <c r="M218" s="15"/>
      <c r="N218" s="7"/>
      <c r="O218" s="49"/>
      <c r="P218" s="71"/>
      <c r="R218" s="78" t="s">
        <v>102</v>
      </c>
      <c r="S218" s="1"/>
      <c r="T218" s="12"/>
      <c r="U218" s="13"/>
      <c r="V218" s="14"/>
      <c r="W218" s="93">
        <f>T218*U218</f>
        <v>0</v>
      </c>
      <c r="X218" s="7"/>
      <c r="Y218" s="15"/>
      <c r="Z218" s="7"/>
      <c r="AA218" s="49"/>
      <c r="AB218" s="71"/>
      <c r="AD218" s="78" t="s">
        <v>102</v>
      </c>
      <c r="AE218" s="1"/>
      <c r="AF218" s="12"/>
      <c r="AG218" s="13"/>
      <c r="AH218" s="14"/>
      <c r="AI218" s="93">
        <f>AF218*AG218</f>
        <v>0</v>
      </c>
      <c r="AJ218" s="7"/>
      <c r="AK218" s="15"/>
      <c r="AL218" s="7"/>
      <c r="AM218" s="49"/>
      <c r="AN218" s="71"/>
      <c r="AO218"/>
      <c r="AP218" s="78" t="s">
        <v>102</v>
      </c>
      <c r="AQ218" s="1"/>
      <c r="AR218" s="12"/>
      <c r="AS218" s="13"/>
      <c r="AT218" s="14"/>
      <c r="AU218" s="93">
        <f>AR218*AS218</f>
        <v>0</v>
      </c>
      <c r="AV218" s="7"/>
      <c r="AW218" s="15"/>
      <c r="AX218" s="7"/>
      <c r="AY218" s="49"/>
      <c r="AZ218" s="71"/>
    </row>
    <row r="219" spans="3:52" s="2" customFormat="1" ht="12.75" x14ac:dyDescent="0.2">
      <c r="C219" s="65" t="str">
        <f>'Begroting Totale Project'!C217</f>
        <v>Activiteit 9.2, inzet eigen uren</v>
      </c>
      <c r="D219" s="109">
        <f t="shared" ref="D219:D221" si="24">K219+W219+AI219+AU219</f>
        <v>0</v>
      </c>
      <c r="F219" s="78" t="s">
        <v>103</v>
      </c>
      <c r="G219" s="1"/>
      <c r="H219" s="12"/>
      <c r="I219" s="13"/>
      <c r="J219" s="14"/>
      <c r="K219" s="93">
        <f>H219*I219</f>
        <v>0</v>
      </c>
      <c r="L219" s="7"/>
      <c r="M219" s="15"/>
      <c r="N219" s="7"/>
      <c r="O219" s="49"/>
      <c r="P219" s="71"/>
      <c r="R219" s="78" t="s">
        <v>103</v>
      </c>
      <c r="S219" s="1"/>
      <c r="T219" s="12"/>
      <c r="U219" s="13"/>
      <c r="V219" s="14"/>
      <c r="W219" s="93">
        <f>T219*U219</f>
        <v>0</v>
      </c>
      <c r="X219" s="7"/>
      <c r="Y219" s="15"/>
      <c r="Z219" s="7"/>
      <c r="AA219" s="49"/>
      <c r="AB219" s="71"/>
      <c r="AD219" s="78" t="s">
        <v>103</v>
      </c>
      <c r="AE219" s="1"/>
      <c r="AF219" s="12"/>
      <c r="AG219" s="13"/>
      <c r="AH219" s="14"/>
      <c r="AI219" s="93">
        <f>AF219*AG219</f>
        <v>0</v>
      </c>
      <c r="AJ219" s="7"/>
      <c r="AK219" s="15"/>
      <c r="AL219" s="7"/>
      <c r="AM219" s="49"/>
      <c r="AN219" s="71"/>
      <c r="AO219"/>
      <c r="AP219" s="78" t="s">
        <v>103</v>
      </c>
      <c r="AQ219" s="1"/>
      <c r="AR219" s="12"/>
      <c r="AS219" s="13"/>
      <c r="AT219" s="14"/>
      <c r="AU219" s="93">
        <f>AR219*AS219</f>
        <v>0</v>
      </c>
      <c r="AV219" s="7"/>
      <c r="AW219" s="15"/>
      <c r="AX219" s="7"/>
      <c r="AY219" s="49"/>
      <c r="AZ219" s="71"/>
    </row>
    <row r="220" spans="3:52" s="2" customFormat="1" ht="12.75" x14ac:dyDescent="0.2">
      <c r="C220" s="65" t="str">
        <f>'Begroting Totale Project'!C218</f>
        <v>Activiteit 9.3, inzet eigen uren</v>
      </c>
      <c r="D220" s="109">
        <f t="shared" si="24"/>
        <v>0</v>
      </c>
      <c r="F220" s="78" t="s">
        <v>104</v>
      </c>
      <c r="G220" s="1"/>
      <c r="H220" s="12"/>
      <c r="I220" s="13"/>
      <c r="J220" s="14"/>
      <c r="K220" s="93">
        <f>H220*I220</f>
        <v>0</v>
      </c>
      <c r="L220" s="7"/>
      <c r="M220" s="15"/>
      <c r="N220" s="7"/>
      <c r="O220" s="49"/>
      <c r="P220" s="71"/>
      <c r="R220" s="78" t="s">
        <v>104</v>
      </c>
      <c r="S220" s="1"/>
      <c r="T220" s="12"/>
      <c r="U220" s="13"/>
      <c r="V220" s="14"/>
      <c r="W220" s="93">
        <f>T220*U220</f>
        <v>0</v>
      </c>
      <c r="X220" s="7"/>
      <c r="Y220" s="15"/>
      <c r="Z220" s="7"/>
      <c r="AA220" s="49"/>
      <c r="AB220" s="71"/>
      <c r="AD220" s="78" t="s">
        <v>104</v>
      </c>
      <c r="AE220" s="1"/>
      <c r="AF220" s="12"/>
      <c r="AG220" s="13"/>
      <c r="AH220" s="14"/>
      <c r="AI220" s="93">
        <f>AF220*AG220</f>
        <v>0</v>
      </c>
      <c r="AJ220" s="7"/>
      <c r="AK220" s="15"/>
      <c r="AL220" s="7"/>
      <c r="AM220" s="49"/>
      <c r="AN220" s="71"/>
      <c r="AO220"/>
      <c r="AP220" s="78" t="s">
        <v>104</v>
      </c>
      <c r="AQ220" s="1"/>
      <c r="AR220" s="12"/>
      <c r="AS220" s="13"/>
      <c r="AT220" s="14"/>
      <c r="AU220" s="93">
        <f>AR220*AS220</f>
        <v>0</v>
      </c>
      <c r="AV220" s="7"/>
      <c r="AW220" s="15"/>
      <c r="AX220" s="7"/>
      <c r="AY220" s="49"/>
      <c r="AZ220" s="71"/>
    </row>
    <row r="221" spans="3:52" s="2" customFormat="1" ht="12.75" x14ac:dyDescent="0.2">
      <c r="C221" s="65" t="str">
        <f>'Begroting Totale Project'!C219</f>
        <v>Activiteit 9.4, inzet eigen uren</v>
      </c>
      <c r="D221" s="109">
        <f t="shared" si="24"/>
        <v>0</v>
      </c>
      <c r="F221" s="78" t="s">
        <v>105</v>
      </c>
      <c r="G221" s="1"/>
      <c r="H221" s="12"/>
      <c r="I221" s="13"/>
      <c r="J221" s="4"/>
      <c r="K221" s="93">
        <f>H221*I221</f>
        <v>0</v>
      </c>
      <c r="L221" s="7"/>
      <c r="M221" s="15"/>
      <c r="N221" s="7"/>
      <c r="O221" s="49"/>
      <c r="P221" s="71"/>
      <c r="R221" s="78" t="s">
        <v>105</v>
      </c>
      <c r="S221" s="1"/>
      <c r="T221" s="12"/>
      <c r="U221" s="13"/>
      <c r="V221" s="4"/>
      <c r="W221" s="93">
        <f>T221*U221</f>
        <v>0</v>
      </c>
      <c r="X221" s="7"/>
      <c r="Y221" s="15"/>
      <c r="Z221" s="7"/>
      <c r="AA221" s="49"/>
      <c r="AB221" s="71"/>
      <c r="AD221" s="78" t="s">
        <v>105</v>
      </c>
      <c r="AE221" s="1"/>
      <c r="AF221" s="12"/>
      <c r="AG221" s="13"/>
      <c r="AH221" s="4"/>
      <c r="AI221" s="93">
        <f>AF221*AG221</f>
        <v>0</v>
      </c>
      <c r="AJ221" s="7"/>
      <c r="AK221" s="15"/>
      <c r="AL221" s="7"/>
      <c r="AM221" s="49"/>
      <c r="AN221" s="71"/>
      <c r="AO221"/>
      <c r="AP221" s="78" t="s">
        <v>105</v>
      </c>
      <c r="AQ221" s="1"/>
      <c r="AR221" s="12"/>
      <c r="AS221" s="13"/>
      <c r="AT221" s="4"/>
      <c r="AU221" s="93">
        <f>AR221*AS221</f>
        <v>0</v>
      </c>
      <c r="AV221" s="7"/>
      <c r="AW221" s="15"/>
      <c r="AX221" s="7"/>
      <c r="AY221" s="49"/>
      <c r="AZ221" s="71"/>
    </row>
    <row r="222" spans="3:52" s="2" customFormat="1" ht="4.5" customHeight="1" x14ac:dyDescent="0.2">
      <c r="C222" s="65"/>
      <c r="D222" s="110"/>
      <c r="F222" s="78"/>
      <c r="G222" s="6"/>
      <c r="H222" s="6"/>
      <c r="I222" s="6"/>
      <c r="J222" s="6"/>
      <c r="K222" s="84"/>
      <c r="L222" s="6"/>
      <c r="M222" s="6"/>
      <c r="N222" s="6"/>
      <c r="O222" s="50"/>
      <c r="P222" s="71"/>
      <c r="R222" s="78"/>
      <c r="S222" s="6"/>
      <c r="T222" s="6"/>
      <c r="U222" s="6"/>
      <c r="V222" s="6"/>
      <c r="W222" s="84"/>
      <c r="X222" s="6"/>
      <c r="Y222" s="6"/>
      <c r="Z222" s="6"/>
      <c r="AA222" s="50"/>
      <c r="AB222" s="71"/>
      <c r="AD222" s="78"/>
      <c r="AE222" s="6"/>
      <c r="AF222" s="6"/>
      <c r="AG222" s="6"/>
      <c r="AH222" s="6"/>
      <c r="AI222" s="84"/>
      <c r="AJ222" s="6"/>
      <c r="AK222" s="6"/>
      <c r="AL222" s="6"/>
      <c r="AM222" s="50"/>
      <c r="AN222" s="71"/>
      <c r="AO222"/>
      <c r="AP222" s="78"/>
      <c r="AQ222" s="6"/>
      <c r="AR222" s="6"/>
      <c r="AS222" s="6"/>
      <c r="AT222" s="6"/>
      <c r="AU222" s="84"/>
      <c r="AV222" s="6"/>
      <c r="AW222" s="6"/>
      <c r="AX222" s="6"/>
      <c r="AY222" s="50"/>
      <c r="AZ222" s="71"/>
    </row>
    <row r="223" spans="3:52" s="2" customFormat="1" ht="12.75" x14ac:dyDescent="0.2">
      <c r="C223" s="65"/>
      <c r="D223" s="111">
        <f>SUM(D218:D221)</f>
        <v>0</v>
      </c>
      <c r="F223" s="78"/>
      <c r="J223" s="85" t="s">
        <v>26</v>
      </c>
      <c r="K223" s="87">
        <f>SUM(K218:K221)</f>
        <v>0</v>
      </c>
      <c r="L223" s="66"/>
      <c r="M223" s="17" t="e">
        <f>SUM(M168:M220)</f>
        <v>#REF!</v>
      </c>
      <c r="N223" s="66"/>
      <c r="O223" s="47"/>
      <c r="P223" s="71"/>
      <c r="R223" s="78"/>
      <c r="V223" s="85" t="s">
        <v>26</v>
      </c>
      <c r="W223" s="87">
        <f>SUM(W218:W221)</f>
        <v>0</v>
      </c>
      <c r="X223" s="66"/>
      <c r="Y223" s="17" t="e">
        <f>SUM(Y168:Y220)</f>
        <v>#REF!</v>
      </c>
      <c r="Z223" s="66"/>
      <c r="AA223" s="47"/>
      <c r="AB223" s="71"/>
      <c r="AD223" s="78"/>
      <c r="AH223" s="85" t="s">
        <v>26</v>
      </c>
      <c r="AI223" s="87">
        <f>SUM(AI218:AI221)</f>
        <v>0</v>
      </c>
      <c r="AJ223" s="66"/>
      <c r="AK223" s="17" t="e">
        <f>SUM(AK168:AK220)</f>
        <v>#REF!</v>
      </c>
      <c r="AL223" s="66"/>
      <c r="AM223" s="47"/>
      <c r="AN223" s="71"/>
      <c r="AO223"/>
      <c r="AP223" s="78"/>
      <c r="AT223" s="85" t="s">
        <v>26</v>
      </c>
      <c r="AU223" s="87">
        <f>SUM(AU218:AU221)</f>
        <v>0</v>
      </c>
      <c r="AV223" s="66"/>
      <c r="AW223" s="17" t="e">
        <f>SUM(AW168:AW220)</f>
        <v>#REF!</v>
      </c>
      <c r="AX223" s="66"/>
      <c r="AY223" s="47"/>
      <c r="AZ223" s="71"/>
    </row>
    <row r="224" spans="3:52" s="2" customFormat="1" ht="12.75" x14ac:dyDescent="0.2">
      <c r="C224" s="65"/>
      <c r="D224" s="117"/>
      <c r="F224" s="78"/>
      <c r="G224" s="9" t="s">
        <v>21</v>
      </c>
      <c r="H224" s="9" t="s">
        <v>22</v>
      </c>
      <c r="I224" s="9" t="s">
        <v>23</v>
      </c>
      <c r="J224" s="4"/>
      <c r="K224" s="10"/>
      <c r="L224" s="10"/>
      <c r="M224" s="10"/>
      <c r="N224" s="10"/>
      <c r="O224" s="47"/>
      <c r="P224" s="71"/>
      <c r="R224" s="78"/>
      <c r="S224" s="9" t="s">
        <v>21</v>
      </c>
      <c r="T224" s="9" t="s">
        <v>22</v>
      </c>
      <c r="U224" s="9" t="s">
        <v>23</v>
      </c>
      <c r="V224" s="4"/>
      <c r="W224" s="10"/>
      <c r="X224" s="10"/>
      <c r="Y224" s="10"/>
      <c r="Z224" s="10"/>
      <c r="AA224" s="47"/>
      <c r="AB224" s="71"/>
      <c r="AD224" s="78"/>
      <c r="AE224" s="9" t="s">
        <v>21</v>
      </c>
      <c r="AF224" s="9" t="s">
        <v>22</v>
      </c>
      <c r="AG224" s="9" t="s">
        <v>23</v>
      </c>
      <c r="AH224" s="4"/>
      <c r="AI224" s="10"/>
      <c r="AJ224" s="10"/>
      <c r="AK224" s="10"/>
      <c r="AL224" s="10"/>
      <c r="AM224" s="47"/>
      <c r="AN224" s="71"/>
      <c r="AO224"/>
      <c r="AP224" s="78"/>
      <c r="AQ224" s="9" t="s">
        <v>21</v>
      </c>
      <c r="AR224" s="9" t="s">
        <v>22</v>
      </c>
      <c r="AS224" s="9" t="s">
        <v>23</v>
      </c>
      <c r="AT224" s="4"/>
      <c r="AU224" s="10"/>
      <c r="AV224" s="10"/>
      <c r="AW224" s="10"/>
      <c r="AX224" s="10"/>
      <c r="AY224" s="47"/>
      <c r="AZ224" s="71"/>
    </row>
    <row r="225" spans="3:52" s="2" customFormat="1" ht="12.75" x14ac:dyDescent="0.2">
      <c r="C225" s="65" t="str">
        <f>'Begroting Totale Project'!C223</f>
        <v>Activiteit 9.1, inhuur</v>
      </c>
      <c r="D225" s="109">
        <f>K225+W225+AI225+AU225</f>
        <v>0</v>
      </c>
      <c r="F225" s="78" t="s">
        <v>171</v>
      </c>
      <c r="G225" s="1"/>
      <c r="H225" s="1"/>
      <c r="I225" s="94"/>
      <c r="J225" s="4"/>
      <c r="K225" s="93">
        <f>H225*I225</f>
        <v>0</v>
      </c>
      <c r="L225" s="7"/>
      <c r="M225" s="15"/>
      <c r="N225" s="7"/>
      <c r="O225" s="49"/>
      <c r="P225" s="71"/>
      <c r="R225" s="78" t="s">
        <v>171</v>
      </c>
      <c r="S225" s="1"/>
      <c r="T225" s="1"/>
      <c r="U225" s="94"/>
      <c r="V225" s="4"/>
      <c r="W225" s="93">
        <f>T225*U225</f>
        <v>0</v>
      </c>
      <c r="X225" s="7"/>
      <c r="Y225" s="15"/>
      <c r="Z225" s="7"/>
      <c r="AA225" s="49"/>
      <c r="AB225" s="71"/>
      <c r="AD225" s="78" t="s">
        <v>171</v>
      </c>
      <c r="AE225" s="1"/>
      <c r="AF225" s="1"/>
      <c r="AG225" s="94"/>
      <c r="AH225" s="4"/>
      <c r="AI225" s="93">
        <f>AF225*AG225</f>
        <v>0</v>
      </c>
      <c r="AJ225" s="7"/>
      <c r="AK225" s="15"/>
      <c r="AL225" s="7"/>
      <c r="AM225" s="49"/>
      <c r="AN225" s="71"/>
      <c r="AO225"/>
      <c r="AP225" s="78" t="s">
        <v>171</v>
      </c>
      <c r="AQ225" s="1"/>
      <c r="AR225" s="1"/>
      <c r="AS225" s="94"/>
      <c r="AT225" s="4"/>
      <c r="AU225" s="93">
        <f>AR225*AS225</f>
        <v>0</v>
      </c>
      <c r="AV225" s="7"/>
      <c r="AW225" s="15"/>
      <c r="AX225" s="7"/>
      <c r="AY225" s="49"/>
      <c r="AZ225" s="71"/>
    </row>
    <row r="226" spans="3:52" s="2" customFormat="1" ht="12.75" x14ac:dyDescent="0.2">
      <c r="C226" s="65" t="str">
        <f>'Begroting Totale Project'!C224</f>
        <v>Activiteit 9.2, inhuur</v>
      </c>
      <c r="D226" s="109">
        <f t="shared" ref="D226:D228" si="25">K226+W226+AI226+AU226</f>
        <v>0</v>
      </c>
      <c r="F226" s="78" t="s">
        <v>172</v>
      </c>
      <c r="G226" s="1"/>
      <c r="H226" s="1"/>
      <c r="I226" s="94"/>
      <c r="J226" s="4"/>
      <c r="K226" s="93">
        <f>H226*I226</f>
        <v>0</v>
      </c>
      <c r="L226" s="7"/>
      <c r="M226" s="15"/>
      <c r="N226" s="7"/>
      <c r="O226" s="49"/>
      <c r="P226" s="71"/>
      <c r="R226" s="78" t="s">
        <v>172</v>
      </c>
      <c r="S226" s="1"/>
      <c r="T226" s="1"/>
      <c r="U226" s="94"/>
      <c r="V226" s="4"/>
      <c r="W226" s="93">
        <f>T226*U226</f>
        <v>0</v>
      </c>
      <c r="X226" s="7"/>
      <c r="Y226" s="15"/>
      <c r="Z226" s="7"/>
      <c r="AA226" s="49"/>
      <c r="AB226" s="71"/>
      <c r="AD226" s="78" t="s">
        <v>172</v>
      </c>
      <c r="AE226" s="1"/>
      <c r="AF226" s="1"/>
      <c r="AG226" s="94"/>
      <c r="AH226" s="4"/>
      <c r="AI226" s="93">
        <f>AF226*AG226</f>
        <v>0</v>
      </c>
      <c r="AJ226" s="7"/>
      <c r="AK226" s="15"/>
      <c r="AL226" s="7"/>
      <c r="AM226" s="49"/>
      <c r="AN226" s="71"/>
      <c r="AO226"/>
      <c r="AP226" s="78" t="s">
        <v>172</v>
      </c>
      <c r="AQ226" s="1"/>
      <c r="AR226" s="1"/>
      <c r="AS226" s="94"/>
      <c r="AT226" s="4"/>
      <c r="AU226" s="93">
        <f>AR226*AS226</f>
        <v>0</v>
      </c>
      <c r="AV226" s="7"/>
      <c r="AW226" s="15"/>
      <c r="AX226" s="7"/>
      <c r="AY226" s="49"/>
      <c r="AZ226" s="71"/>
    </row>
    <row r="227" spans="3:52" s="2" customFormat="1" ht="12.75" x14ac:dyDescent="0.2">
      <c r="C227" s="65" t="str">
        <f>'Begroting Totale Project'!C225</f>
        <v>Activiteit 9.3, inhuur</v>
      </c>
      <c r="D227" s="109">
        <f t="shared" si="25"/>
        <v>0</v>
      </c>
      <c r="F227" s="78" t="s">
        <v>173</v>
      </c>
      <c r="G227" s="1"/>
      <c r="H227" s="1"/>
      <c r="I227" s="94"/>
      <c r="J227" s="4"/>
      <c r="K227" s="93">
        <f>H227*I227</f>
        <v>0</v>
      </c>
      <c r="L227" s="7"/>
      <c r="M227" s="15"/>
      <c r="N227" s="7"/>
      <c r="O227" s="49"/>
      <c r="P227" s="71"/>
      <c r="R227" s="78" t="s">
        <v>173</v>
      </c>
      <c r="S227" s="1"/>
      <c r="T227" s="1"/>
      <c r="U227" s="94"/>
      <c r="V227" s="4"/>
      <c r="W227" s="93">
        <f>T227*U227</f>
        <v>0</v>
      </c>
      <c r="X227" s="7"/>
      <c r="Y227" s="15"/>
      <c r="Z227" s="7"/>
      <c r="AA227" s="49"/>
      <c r="AB227" s="71"/>
      <c r="AD227" s="78" t="s">
        <v>173</v>
      </c>
      <c r="AE227" s="1"/>
      <c r="AF227" s="1"/>
      <c r="AG227" s="94"/>
      <c r="AH227" s="4"/>
      <c r="AI227" s="93">
        <f>AF227*AG227</f>
        <v>0</v>
      </c>
      <c r="AJ227" s="7"/>
      <c r="AK227" s="15"/>
      <c r="AL227" s="7"/>
      <c r="AM227" s="49"/>
      <c r="AN227" s="71"/>
      <c r="AO227"/>
      <c r="AP227" s="78" t="s">
        <v>173</v>
      </c>
      <c r="AQ227" s="1"/>
      <c r="AR227" s="1"/>
      <c r="AS227" s="94"/>
      <c r="AT227" s="4"/>
      <c r="AU227" s="93">
        <f>AR227*AS227</f>
        <v>0</v>
      </c>
      <c r="AV227" s="7"/>
      <c r="AW227" s="15"/>
      <c r="AX227" s="7"/>
      <c r="AY227" s="49"/>
      <c r="AZ227" s="71"/>
    </row>
    <row r="228" spans="3:52" s="2" customFormat="1" ht="12.75" x14ac:dyDescent="0.2">
      <c r="C228" s="65" t="str">
        <f>'Begroting Totale Project'!C226</f>
        <v>Activiteit 9.4, inhuur</v>
      </c>
      <c r="D228" s="109">
        <f t="shared" si="25"/>
        <v>0</v>
      </c>
      <c r="F228" s="78" t="s">
        <v>174</v>
      </c>
      <c r="G228" s="1"/>
      <c r="H228" s="1"/>
      <c r="I228" s="94"/>
      <c r="J228" s="4"/>
      <c r="K228" s="93">
        <f>H228*I228</f>
        <v>0</v>
      </c>
      <c r="L228" s="7"/>
      <c r="M228" s="15"/>
      <c r="N228" s="7"/>
      <c r="O228" s="49"/>
      <c r="P228" s="71"/>
      <c r="R228" s="78" t="s">
        <v>174</v>
      </c>
      <c r="S228" s="1"/>
      <c r="T228" s="1"/>
      <c r="U228" s="94"/>
      <c r="V228" s="4"/>
      <c r="W228" s="93">
        <f>T228*U228</f>
        <v>0</v>
      </c>
      <c r="X228" s="7"/>
      <c r="Y228" s="15"/>
      <c r="Z228" s="7"/>
      <c r="AA228" s="49"/>
      <c r="AB228" s="71"/>
      <c r="AD228" s="78" t="s">
        <v>174</v>
      </c>
      <c r="AE228" s="1"/>
      <c r="AF228" s="1"/>
      <c r="AG228" s="94"/>
      <c r="AH228" s="4"/>
      <c r="AI228" s="93">
        <f>AF228*AG228</f>
        <v>0</v>
      </c>
      <c r="AJ228" s="7"/>
      <c r="AK228" s="15"/>
      <c r="AL228" s="7"/>
      <c r="AM228" s="49"/>
      <c r="AN228" s="71"/>
      <c r="AO228"/>
      <c r="AP228" s="78" t="s">
        <v>174</v>
      </c>
      <c r="AQ228" s="1"/>
      <c r="AR228" s="1"/>
      <c r="AS228" s="94"/>
      <c r="AT228" s="4"/>
      <c r="AU228" s="93">
        <f>AR228*AS228</f>
        <v>0</v>
      </c>
      <c r="AV228" s="7"/>
      <c r="AW228" s="15"/>
      <c r="AX228" s="7"/>
      <c r="AY228" s="49"/>
      <c r="AZ228" s="71"/>
    </row>
    <row r="229" spans="3:52" s="2" customFormat="1" ht="4.1500000000000004" customHeight="1" x14ac:dyDescent="0.2">
      <c r="C229" s="65"/>
      <c r="D229" s="118"/>
      <c r="F229" s="75"/>
      <c r="J229" s="4"/>
      <c r="K229" s="7"/>
      <c r="L229" s="7"/>
      <c r="M229" s="7"/>
      <c r="N229" s="7"/>
      <c r="O229" s="47"/>
      <c r="P229" s="71"/>
      <c r="R229" s="75"/>
      <c r="V229" s="4"/>
      <c r="W229" s="7"/>
      <c r="X229" s="7"/>
      <c r="Y229" s="7"/>
      <c r="Z229" s="7"/>
      <c r="AA229" s="47"/>
      <c r="AB229" s="71"/>
      <c r="AD229" s="75"/>
      <c r="AH229" s="4"/>
      <c r="AI229" s="7"/>
      <c r="AJ229" s="7"/>
      <c r="AK229" s="7"/>
      <c r="AL229" s="7"/>
      <c r="AM229" s="47"/>
      <c r="AN229" s="71"/>
      <c r="AO229"/>
      <c r="AP229" s="75"/>
      <c r="AT229" s="4"/>
      <c r="AU229" s="7"/>
      <c r="AV229" s="7"/>
      <c r="AW229" s="7"/>
      <c r="AX229" s="7"/>
      <c r="AY229" s="47"/>
      <c r="AZ229" s="71"/>
    </row>
    <row r="230" spans="3:52" s="2" customFormat="1" ht="12.75" x14ac:dyDescent="0.2">
      <c r="C230" s="65"/>
      <c r="D230" s="111">
        <f>SUM(D225:D228)</f>
        <v>0</v>
      </c>
      <c r="F230" s="75"/>
      <c r="J230" s="85" t="s">
        <v>26</v>
      </c>
      <c r="K230" s="87">
        <f>SUM(K225:K228)</f>
        <v>0</v>
      </c>
      <c r="L230" s="66"/>
      <c r="M230" s="17" t="e">
        <f>SUM(M218:M228)</f>
        <v>#REF!</v>
      </c>
      <c r="N230" s="66"/>
      <c r="O230" s="47"/>
      <c r="P230" s="71"/>
      <c r="R230" s="75"/>
      <c r="V230" s="85" t="s">
        <v>26</v>
      </c>
      <c r="W230" s="87">
        <f>SUM(W225:W228)</f>
        <v>0</v>
      </c>
      <c r="X230" s="66"/>
      <c r="Y230" s="17" t="e">
        <f>SUM(Y218:Y228)</f>
        <v>#REF!</v>
      </c>
      <c r="Z230" s="66"/>
      <c r="AA230" s="47"/>
      <c r="AB230" s="71"/>
      <c r="AD230" s="75"/>
      <c r="AH230" s="85" t="s">
        <v>26</v>
      </c>
      <c r="AI230" s="87">
        <f>SUM(AI225:AI228)</f>
        <v>0</v>
      </c>
      <c r="AJ230" s="66"/>
      <c r="AK230" s="17" t="e">
        <f>SUM(AK218:AK228)</f>
        <v>#REF!</v>
      </c>
      <c r="AL230" s="66"/>
      <c r="AM230" s="47"/>
      <c r="AN230" s="71"/>
      <c r="AO230"/>
      <c r="AP230" s="75"/>
      <c r="AT230" s="85" t="s">
        <v>26</v>
      </c>
      <c r="AU230" s="87">
        <f>SUM(AU225:AU228)</f>
        <v>0</v>
      </c>
      <c r="AV230" s="66"/>
      <c r="AW230" s="17" t="e">
        <f>SUM(AW218:AW228)</f>
        <v>#REF!</v>
      </c>
      <c r="AX230" s="66"/>
      <c r="AY230" s="47"/>
      <c r="AZ230" s="71"/>
    </row>
    <row r="231" spans="3:52" s="2" customFormat="1" ht="12.75" x14ac:dyDescent="0.2">
      <c r="C231" s="65"/>
      <c r="D231" s="117"/>
      <c r="F231" s="75"/>
      <c r="G231" s="92" t="s">
        <v>21</v>
      </c>
      <c r="H231" s="2" t="s">
        <v>22</v>
      </c>
      <c r="I231" s="2" t="s">
        <v>59</v>
      </c>
      <c r="J231" s="4"/>
      <c r="K231" s="10"/>
      <c r="L231" s="66"/>
      <c r="M231" s="17"/>
      <c r="N231" s="66"/>
      <c r="O231" s="47"/>
      <c r="P231" s="71"/>
      <c r="R231" s="75"/>
      <c r="S231" s="92" t="s">
        <v>21</v>
      </c>
      <c r="T231" s="2" t="s">
        <v>22</v>
      </c>
      <c r="U231" s="2" t="s">
        <v>59</v>
      </c>
      <c r="V231" s="4"/>
      <c r="W231" s="10"/>
      <c r="X231" s="66"/>
      <c r="Y231" s="17"/>
      <c r="Z231" s="66"/>
      <c r="AA231" s="47"/>
      <c r="AB231" s="71"/>
      <c r="AD231" s="75"/>
      <c r="AE231" s="92" t="s">
        <v>21</v>
      </c>
      <c r="AF231" s="2" t="s">
        <v>22</v>
      </c>
      <c r="AG231" s="2" t="s">
        <v>59</v>
      </c>
      <c r="AH231" s="4"/>
      <c r="AI231" s="10"/>
      <c r="AJ231" s="66"/>
      <c r="AK231" s="17"/>
      <c r="AL231" s="66"/>
      <c r="AM231" s="47"/>
      <c r="AN231" s="71"/>
      <c r="AO231"/>
      <c r="AP231" s="75"/>
      <c r="AQ231" s="92" t="s">
        <v>21</v>
      </c>
      <c r="AR231" s="2" t="s">
        <v>22</v>
      </c>
      <c r="AS231" s="2" t="s">
        <v>59</v>
      </c>
      <c r="AT231" s="4"/>
      <c r="AU231" s="10"/>
      <c r="AV231" s="66"/>
      <c r="AW231" s="17"/>
      <c r="AX231" s="66"/>
      <c r="AY231" s="47"/>
      <c r="AZ231" s="71"/>
    </row>
    <row r="232" spans="3:52" s="2" customFormat="1" ht="12.75" x14ac:dyDescent="0.2">
      <c r="C232" s="65" t="str">
        <f>'Begroting Totale Project'!C230</f>
        <v>Activiteit 9.1, kosten</v>
      </c>
      <c r="D232" s="109">
        <f>K232+W232+AI232+AU232</f>
        <v>0</v>
      </c>
      <c r="F232" s="140" t="s">
        <v>218</v>
      </c>
      <c r="G232" s="1"/>
      <c r="H232" s="12"/>
      <c r="I232" s="13"/>
      <c r="J232" s="14"/>
      <c r="K232" s="93">
        <f>H232*I232</f>
        <v>0</v>
      </c>
      <c r="L232" s="7"/>
      <c r="M232" s="15"/>
      <c r="N232" s="7"/>
      <c r="O232" s="49"/>
      <c r="P232" s="71"/>
      <c r="R232" s="140" t="s">
        <v>218</v>
      </c>
      <c r="S232" s="1"/>
      <c r="T232" s="12"/>
      <c r="U232" s="13"/>
      <c r="V232" s="14"/>
      <c r="W232" s="93">
        <f>T232*U232</f>
        <v>0</v>
      </c>
      <c r="X232" s="7"/>
      <c r="Y232" s="15"/>
      <c r="Z232" s="7"/>
      <c r="AA232" s="49"/>
      <c r="AB232" s="71"/>
      <c r="AD232" s="140" t="s">
        <v>218</v>
      </c>
      <c r="AE232" s="1"/>
      <c r="AF232" s="12"/>
      <c r="AG232" s="13"/>
      <c r="AH232" s="14"/>
      <c r="AI232" s="93">
        <f>AF232*AG232</f>
        <v>0</v>
      </c>
      <c r="AJ232" s="7"/>
      <c r="AK232" s="15"/>
      <c r="AL232" s="7"/>
      <c r="AM232" s="49"/>
      <c r="AN232" s="71"/>
      <c r="AO232"/>
      <c r="AP232" s="140" t="s">
        <v>218</v>
      </c>
      <c r="AQ232" s="1"/>
      <c r="AR232" s="12"/>
      <c r="AS232" s="13"/>
      <c r="AT232" s="14"/>
      <c r="AU232" s="93">
        <f>AR232*AS232</f>
        <v>0</v>
      </c>
      <c r="AV232" s="7"/>
      <c r="AW232" s="15"/>
      <c r="AX232" s="7"/>
      <c r="AY232" s="49"/>
      <c r="AZ232" s="71"/>
    </row>
    <row r="233" spans="3:52" s="2" customFormat="1" ht="12.75" x14ac:dyDescent="0.2">
      <c r="C233" s="65" t="str">
        <f>'Begroting Totale Project'!C231</f>
        <v>Activiteit 9.2, kosten</v>
      </c>
      <c r="D233" s="109">
        <f t="shared" ref="D233:D235" si="26">K233+W233+AI233+AU233</f>
        <v>0</v>
      </c>
      <c r="F233" s="140" t="s">
        <v>219</v>
      </c>
      <c r="G233" s="1"/>
      <c r="H233" s="12"/>
      <c r="I233" s="13"/>
      <c r="J233" s="14"/>
      <c r="K233" s="93">
        <f>H233*I233</f>
        <v>0</v>
      </c>
      <c r="L233" s="7"/>
      <c r="M233" s="15"/>
      <c r="N233" s="7"/>
      <c r="O233" s="49"/>
      <c r="P233" s="71"/>
      <c r="R233" s="140" t="s">
        <v>219</v>
      </c>
      <c r="S233" s="1"/>
      <c r="T233" s="12"/>
      <c r="U233" s="13"/>
      <c r="V233" s="14"/>
      <c r="W233" s="93">
        <f>T233*U233</f>
        <v>0</v>
      </c>
      <c r="X233" s="7"/>
      <c r="Y233" s="15"/>
      <c r="Z233" s="7"/>
      <c r="AA233" s="49"/>
      <c r="AB233" s="71"/>
      <c r="AD233" s="140" t="s">
        <v>219</v>
      </c>
      <c r="AE233" s="1"/>
      <c r="AF233" s="12"/>
      <c r="AG233" s="13"/>
      <c r="AH233" s="14"/>
      <c r="AI233" s="93">
        <f>AF233*AG233</f>
        <v>0</v>
      </c>
      <c r="AJ233" s="7"/>
      <c r="AK233" s="15"/>
      <c r="AL233" s="7"/>
      <c r="AM233" s="49"/>
      <c r="AN233" s="71"/>
      <c r="AO233"/>
      <c r="AP233" s="140" t="s">
        <v>219</v>
      </c>
      <c r="AQ233" s="1"/>
      <c r="AR233" s="12"/>
      <c r="AS233" s="13"/>
      <c r="AT233" s="14"/>
      <c r="AU233" s="93">
        <f>AR233*AS233</f>
        <v>0</v>
      </c>
      <c r="AV233" s="7"/>
      <c r="AW233" s="15"/>
      <c r="AX233" s="7"/>
      <c r="AY233" s="49"/>
      <c r="AZ233" s="71"/>
    </row>
    <row r="234" spans="3:52" s="2" customFormat="1" ht="12.75" x14ac:dyDescent="0.2">
      <c r="C234" s="65" t="str">
        <f>'Begroting Totale Project'!C232</f>
        <v>Activiteit 9.3, kosten</v>
      </c>
      <c r="D234" s="109">
        <f t="shared" si="26"/>
        <v>0</v>
      </c>
      <c r="F234" s="140" t="s">
        <v>242</v>
      </c>
      <c r="G234" s="1"/>
      <c r="H234" s="12"/>
      <c r="I234" s="13"/>
      <c r="J234" s="14"/>
      <c r="K234" s="93">
        <f>H234*I234</f>
        <v>0</v>
      </c>
      <c r="L234" s="7"/>
      <c r="M234" s="15"/>
      <c r="N234" s="7"/>
      <c r="O234" s="49"/>
      <c r="P234" s="71"/>
      <c r="R234" s="140" t="s">
        <v>242</v>
      </c>
      <c r="S234" s="1"/>
      <c r="T234" s="12"/>
      <c r="U234" s="13"/>
      <c r="V234" s="14"/>
      <c r="W234" s="93">
        <f>T234*U234</f>
        <v>0</v>
      </c>
      <c r="X234" s="7"/>
      <c r="Y234" s="15"/>
      <c r="Z234" s="7"/>
      <c r="AA234" s="49"/>
      <c r="AB234" s="71"/>
      <c r="AD234" s="140" t="s">
        <v>242</v>
      </c>
      <c r="AE234" s="1"/>
      <c r="AF234" s="12"/>
      <c r="AG234" s="13"/>
      <c r="AH234" s="14"/>
      <c r="AI234" s="93">
        <f>AF234*AG234</f>
        <v>0</v>
      </c>
      <c r="AJ234" s="7"/>
      <c r="AK234" s="15"/>
      <c r="AL234" s="7"/>
      <c r="AM234" s="49"/>
      <c r="AN234" s="71"/>
      <c r="AO234"/>
      <c r="AP234" s="140" t="s">
        <v>242</v>
      </c>
      <c r="AQ234" s="1"/>
      <c r="AR234" s="12"/>
      <c r="AS234" s="13"/>
      <c r="AT234" s="14"/>
      <c r="AU234" s="93">
        <f>AR234*AS234</f>
        <v>0</v>
      </c>
      <c r="AV234" s="7"/>
      <c r="AW234" s="15"/>
      <c r="AX234" s="7"/>
      <c r="AY234" s="49"/>
      <c r="AZ234" s="71"/>
    </row>
    <row r="235" spans="3:52" s="2" customFormat="1" ht="12.75" x14ac:dyDescent="0.2">
      <c r="C235" s="65" t="str">
        <f>'Begroting Totale Project'!C233</f>
        <v>Activiteit 9.4, kosten</v>
      </c>
      <c r="D235" s="109">
        <f t="shared" si="26"/>
        <v>0</v>
      </c>
      <c r="F235" s="140" t="s">
        <v>243</v>
      </c>
      <c r="G235" s="1"/>
      <c r="H235" s="12"/>
      <c r="I235" s="13"/>
      <c r="J235" s="14"/>
      <c r="K235" s="93">
        <f>H235*I235</f>
        <v>0</v>
      </c>
      <c r="L235" s="7"/>
      <c r="M235" s="15"/>
      <c r="N235" s="7"/>
      <c r="O235" s="49"/>
      <c r="P235" s="71"/>
      <c r="R235" s="140" t="s">
        <v>243</v>
      </c>
      <c r="S235" s="1"/>
      <c r="T235" s="12"/>
      <c r="U235" s="13"/>
      <c r="V235" s="14"/>
      <c r="W235" s="93">
        <f>T235*U235</f>
        <v>0</v>
      </c>
      <c r="X235" s="7"/>
      <c r="Y235" s="15"/>
      <c r="Z235" s="7"/>
      <c r="AA235" s="49"/>
      <c r="AB235" s="71"/>
      <c r="AD235" s="140" t="s">
        <v>243</v>
      </c>
      <c r="AE235" s="1"/>
      <c r="AF235" s="12"/>
      <c r="AG235" s="13"/>
      <c r="AH235" s="14"/>
      <c r="AI235" s="93">
        <f>AF235*AG235</f>
        <v>0</v>
      </c>
      <c r="AJ235" s="7"/>
      <c r="AK235" s="15"/>
      <c r="AL235" s="7"/>
      <c r="AM235" s="49"/>
      <c r="AN235" s="71"/>
      <c r="AO235"/>
      <c r="AP235" s="140" t="s">
        <v>243</v>
      </c>
      <c r="AQ235" s="1"/>
      <c r="AR235" s="12"/>
      <c r="AS235" s="13"/>
      <c r="AT235" s="14"/>
      <c r="AU235" s="93">
        <f>AR235*AS235</f>
        <v>0</v>
      </c>
      <c r="AV235" s="7"/>
      <c r="AW235" s="15"/>
      <c r="AX235" s="7"/>
      <c r="AY235" s="49"/>
      <c r="AZ235" s="71"/>
    </row>
    <row r="236" spans="3:52" s="2" customFormat="1" ht="12.75" x14ac:dyDescent="0.2">
      <c r="C236" s="65"/>
      <c r="D236" s="113"/>
      <c r="F236" s="78"/>
      <c r="G236" s="6"/>
      <c r="H236" s="6"/>
      <c r="I236" s="6"/>
      <c r="J236" s="6"/>
      <c r="K236" s="6"/>
      <c r="L236" s="6"/>
      <c r="M236" s="6"/>
      <c r="N236" s="6"/>
      <c r="O236" s="50"/>
      <c r="P236" s="71"/>
      <c r="R236" s="78"/>
      <c r="S236" s="6"/>
      <c r="T236" s="6"/>
      <c r="U236" s="6"/>
      <c r="V236" s="6"/>
      <c r="W236" s="6"/>
      <c r="X236" s="6"/>
      <c r="Y236" s="6"/>
      <c r="Z236" s="6"/>
      <c r="AA236" s="50"/>
      <c r="AB236" s="71"/>
      <c r="AD236" s="78"/>
      <c r="AE236" s="6"/>
      <c r="AF236" s="6"/>
      <c r="AG236" s="6"/>
      <c r="AH236" s="6"/>
      <c r="AI236" s="6"/>
      <c r="AJ236" s="6"/>
      <c r="AK236" s="6"/>
      <c r="AL236" s="6"/>
      <c r="AM236" s="50"/>
      <c r="AN236" s="71"/>
      <c r="AO236"/>
      <c r="AP236" s="78"/>
      <c r="AQ236" s="6"/>
      <c r="AR236" s="6"/>
      <c r="AS236" s="6"/>
      <c r="AT236" s="6"/>
      <c r="AU236" s="6"/>
      <c r="AV236" s="6"/>
      <c r="AW236" s="6"/>
      <c r="AX236" s="6"/>
      <c r="AY236" s="50"/>
      <c r="AZ236" s="71"/>
    </row>
    <row r="237" spans="3:52" s="2" customFormat="1" ht="12.75" x14ac:dyDescent="0.2">
      <c r="C237" s="65"/>
      <c r="D237" s="111">
        <f>SUM(D232:D235)</f>
        <v>0</v>
      </c>
      <c r="F237" s="78"/>
      <c r="G237" s="6"/>
      <c r="H237" s="6"/>
      <c r="I237" s="6"/>
      <c r="J237" s="85" t="s">
        <v>26</v>
      </c>
      <c r="K237" s="87">
        <f>SUM(K232:K235)</f>
        <v>0</v>
      </c>
      <c r="L237" s="66"/>
      <c r="M237" s="17">
        <f>SUM(M232:M235)</f>
        <v>0</v>
      </c>
      <c r="N237" s="66"/>
      <c r="O237" s="50"/>
      <c r="P237" s="71"/>
      <c r="R237" s="78"/>
      <c r="S237" s="6"/>
      <c r="T237" s="6"/>
      <c r="U237" s="6"/>
      <c r="V237" s="85" t="s">
        <v>26</v>
      </c>
      <c r="W237" s="87">
        <f>SUM(W232:W235)</f>
        <v>0</v>
      </c>
      <c r="X237" s="66"/>
      <c r="Y237" s="17">
        <f>SUM(Y232:Y235)</f>
        <v>0</v>
      </c>
      <c r="Z237" s="66"/>
      <c r="AA237" s="50"/>
      <c r="AB237" s="71"/>
      <c r="AD237" s="78"/>
      <c r="AE237" s="6"/>
      <c r="AF237" s="6"/>
      <c r="AG237" s="6"/>
      <c r="AH237" s="85" t="s">
        <v>26</v>
      </c>
      <c r="AI237" s="87">
        <f>SUM(AI232:AI235)</f>
        <v>0</v>
      </c>
      <c r="AJ237" s="66"/>
      <c r="AK237" s="17">
        <f>SUM(AK232:AK235)</f>
        <v>0</v>
      </c>
      <c r="AL237" s="66"/>
      <c r="AM237" s="50"/>
      <c r="AN237" s="71"/>
      <c r="AO237"/>
      <c r="AP237" s="78"/>
      <c r="AQ237" s="6"/>
      <c r="AR237" s="6"/>
      <c r="AS237" s="6"/>
      <c r="AT237" s="85" t="s">
        <v>26</v>
      </c>
      <c r="AU237" s="87">
        <f>SUM(AU232:AU235)</f>
        <v>0</v>
      </c>
      <c r="AV237" s="66"/>
      <c r="AW237" s="17">
        <f>SUM(AW232:AW235)</f>
        <v>0</v>
      </c>
      <c r="AX237" s="66"/>
      <c r="AY237" s="50"/>
      <c r="AZ237" s="71"/>
    </row>
    <row r="238" spans="3:52" s="2" customFormat="1" ht="12.75" x14ac:dyDescent="0.2">
      <c r="C238" s="65"/>
      <c r="D238" s="114"/>
      <c r="F238" s="78"/>
      <c r="G238" s="11"/>
      <c r="H238" s="11"/>
      <c r="I238" s="11"/>
      <c r="J238" s="19"/>
      <c r="K238" s="68"/>
      <c r="L238" s="68"/>
      <c r="M238" s="68"/>
      <c r="N238" s="68"/>
      <c r="O238" s="50"/>
      <c r="P238" s="71"/>
      <c r="R238" s="78"/>
      <c r="S238" s="11"/>
      <c r="T238" s="11"/>
      <c r="U238" s="11"/>
      <c r="V238" s="19"/>
      <c r="W238" s="68"/>
      <c r="X238" s="68"/>
      <c r="Y238" s="68"/>
      <c r="Z238" s="68"/>
      <c r="AA238" s="50"/>
      <c r="AB238" s="71"/>
      <c r="AD238" s="78"/>
      <c r="AE238" s="11"/>
      <c r="AF238" s="11"/>
      <c r="AG238" s="11"/>
      <c r="AH238" s="19"/>
      <c r="AI238" s="68"/>
      <c r="AJ238" s="68"/>
      <c r="AK238" s="68"/>
      <c r="AL238" s="68"/>
      <c r="AM238" s="50"/>
      <c r="AN238" s="71"/>
      <c r="AO238"/>
      <c r="AP238" s="78"/>
      <c r="AQ238" s="11"/>
      <c r="AR238" s="11"/>
      <c r="AS238" s="11"/>
      <c r="AT238" s="19"/>
      <c r="AU238" s="68"/>
      <c r="AV238" s="68"/>
      <c r="AW238" s="68"/>
      <c r="AX238" s="68"/>
      <c r="AY238" s="50"/>
      <c r="AZ238" s="71"/>
    </row>
    <row r="239" spans="3:52" s="2" customFormat="1" ht="4.1500000000000004" customHeight="1" x14ac:dyDescent="0.2">
      <c r="C239" s="65"/>
      <c r="D239" s="114"/>
      <c r="F239" s="78"/>
      <c r="G239" s="11"/>
      <c r="H239" s="11"/>
      <c r="I239" s="11"/>
      <c r="J239" s="19"/>
      <c r="K239" s="68"/>
      <c r="L239" s="68"/>
      <c r="M239" s="68"/>
      <c r="N239" s="68"/>
      <c r="O239" s="50"/>
      <c r="P239" s="71"/>
      <c r="R239" s="78"/>
      <c r="S239" s="11"/>
      <c r="T239" s="11"/>
      <c r="U239" s="11"/>
      <c r="V239" s="19"/>
      <c r="W239" s="68"/>
      <c r="X239" s="68"/>
      <c r="Y239" s="68"/>
      <c r="Z239" s="68"/>
      <c r="AA239" s="50"/>
      <c r="AB239" s="71"/>
      <c r="AD239" s="78"/>
      <c r="AE239" s="11"/>
      <c r="AF239" s="11"/>
      <c r="AG239" s="11"/>
      <c r="AH239" s="19"/>
      <c r="AI239" s="68"/>
      <c r="AJ239" s="68"/>
      <c r="AK239" s="68"/>
      <c r="AL239" s="68"/>
      <c r="AM239" s="50"/>
      <c r="AN239" s="71"/>
      <c r="AO239"/>
      <c r="AP239" s="78"/>
      <c r="AQ239" s="11"/>
      <c r="AR239" s="11"/>
      <c r="AS239" s="11"/>
      <c r="AT239" s="19"/>
      <c r="AU239" s="68"/>
      <c r="AV239" s="68"/>
      <c r="AW239" s="68"/>
      <c r="AX239" s="68"/>
      <c r="AY239" s="50"/>
      <c r="AZ239" s="71"/>
    </row>
    <row r="240" spans="3:52" s="2" customFormat="1" ht="13.5" thickBot="1" x14ac:dyDescent="0.25">
      <c r="C240" s="101" t="s">
        <v>280</v>
      </c>
      <c r="D240" s="115">
        <f>D223+D230+D237</f>
        <v>0</v>
      </c>
      <c r="F240" s="120"/>
      <c r="G240" s="23"/>
      <c r="H240" s="23"/>
      <c r="I240" s="23"/>
      <c r="J240" s="86" t="s">
        <v>297</v>
      </c>
      <c r="K240" s="88">
        <f>K223+K230+K237</f>
        <v>0</v>
      </c>
      <c r="L240" s="73"/>
      <c r="M240" s="72" t="e">
        <f>M223+M230+#REF!+#REF!+#REF!</f>
        <v>#REF!</v>
      </c>
      <c r="N240" s="73"/>
      <c r="O240" s="51"/>
      <c r="P240" s="74"/>
      <c r="R240" s="120"/>
      <c r="S240" s="23"/>
      <c r="T240" s="23"/>
      <c r="U240" s="23"/>
      <c r="V240" s="86" t="s">
        <v>307</v>
      </c>
      <c r="W240" s="88">
        <f>W223+W230+W237</f>
        <v>0</v>
      </c>
      <c r="X240" s="73"/>
      <c r="Y240" s="72" t="e">
        <f>Y223+Y230+#REF!+#REF!+#REF!</f>
        <v>#REF!</v>
      </c>
      <c r="Z240" s="73"/>
      <c r="AA240" s="51"/>
      <c r="AB240" s="74"/>
      <c r="AD240" s="120"/>
      <c r="AE240" s="23"/>
      <c r="AF240" s="23"/>
      <c r="AG240" s="23"/>
      <c r="AH240" s="86" t="s">
        <v>320</v>
      </c>
      <c r="AI240" s="88">
        <f>AI223+AI230+AI237</f>
        <v>0</v>
      </c>
      <c r="AJ240" s="73"/>
      <c r="AK240" s="72" t="e">
        <f>AK223+AK230+#REF!+#REF!+#REF!</f>
        <v>#REF!</v>
      </c>
      <c r="AL240" s="73"/>
      <c r="AM240" s="51"/>
      <c r="AN240" s="74"/>
      <c r="AO240"/>
      <c r="AP240" s="120"/>
      <c r="AQ240" s="23"/>
      <c r="AR240" s="23"/>
      <c r="AS240" s="23"/>
      <c r="AT240" s="86" t="s">
        <v>364</v>
      </c>
      <c r="AU240" s="88">
        <f>AU223+AU230+AU237</f>
        <v>0</v>
      </c>
      <c r="AV240" s="73"/>
      <c r="AW240" s="72" t="e">
        <f>AW223+AW230+#REF!+#REF!+#REF!</f>
        <v>#REF!</v>
      </c>
      <c r="AX240" s="73"/>
      <c r="AY240" s="51"/>
      <c r="AZ240" s="74"/>
    </row>
    <row r="241" spans="3:52" ht="13.5" thickBot="1" x14ac:dyDescent="0.25">
      <c r="O241"/>
      <c r="AA241"/>
      <c r="AM241"/>
      <c r="AY241"/>
    </row>
    <row r="242" spans="3:52" s="2" customFormat="1" ht="15" x14ac:dyDescent="0.25">
      <c r="C242" s="130" t="str">
        <f>'Begroting Totale Project'!C240</f>
        <v>Deelproject 10</v>
      </c>
      <c r="D242" s="116"/>
      <c r="F242" s="76" t="s">
        <v>89</v>
      </c>
      <c r="G242" s="79"/>
      <c r="H242" s="79"/>
      <c r="I242" s="79"/>
      <c r="J242" s="69"/>
      <c r="K242" s="79"/>
      <c r="L242" s="80"/>
      <c r="M242" s="79"/>
      <c r="N242" s="80"/>
      <c r="O242" s="81"/>
      <c r="P242" s="70"/>
      <c r="R242" s="76" t="s">
        <v>89</v>
      </c>
      <c r="S242" s="79"/>
      <c r="T242" s="79"/>
      <c r="U242" s="79"/>
      <c r="V242" s="69"/>
      <c r="W242" s="79"/>
      <c r="X242" s="80"/>
      <c r="Y242" s="79"/>
      <c r="Z242" s="80"/>
      <c r="AA242" s="81"/>
      <c r="AB242" s="70"/>
      <c r="AD242" s="76" t="s">
        <v>89</v>
      </c>
      <c r="AE242" s="79"/>
      <c r="AF242" s="79"/>
      <c r="AG242" s="79"/>
      <c r="AH242" s="69"/>
      <c r="AI242" s="79"/>
      <c r="AJ242" s="80"/>
      <c r="AK242" s="79"/>
      <c r="AL242" s="80"/>
      <c r="AM242" s="81"/>
      <c r="AN242" s="70"/>
      <c r="AO242"/>
      <c r="AP242" s="76" t="s">
        <v>89</v>
      </c>
      <c r="AQ242" s="79"/>
      <c r="AR242" s="79"/>
      <c r="AS242" s="79"/>
      <c r="AT242" s="69"/>
      <c r="AU242" s="79"/>
      <c r="AV242" s="80"/>
      <c r="AW242" s="79"/>
      <c r="AX242" s="80"/>
      <c r="AY242" s="81"/>
      <c r="AZ242" s="70"/>
    </row>
    <row r="243" spans="3:52" s="2" customFormat="1" ht="12.75" x14ac:dyDescent="0.2">
      <c r="C243" s="64"/>
      <c r="D243" s="108" t="s">
        <v>20</v>
      </c>
      <c r="F243" s="77"/>
      <c r="G243" s="9" t="s">
        <v>21</v>
      </c>
      <c r="H243" s="9" t="s">
        <v>22</v>
      </c>
      <c r="I243" s="9" t="s">
        <v>23</v>
      </c>
      <c r="J243" s="4"/>
      <c r="K243" t="s">
        <v>20</v>
      </c>
      <c r="L243" s="10"/>
      <c r="M243" t="s">
        <v>24</v>
      </c>
      <c r="N243" s="10"/>
      <c r="O243" s="48" t="s">
        <v>25</v>
      </c>
      <c r="P243" s="71"/>
      <c r="R243" s="77"/>
      <c r="S243" s="9" t="s">
        <v>21</v>
      </c>
      <c r="T243" s="9" t="s">
        <v>22</v>
      </c>
      <c r="U243" s="9" t="s">
        <v>23</v>
      </c>
      <c r="V243" s="4"/>
      <c r="W243" t="s">
        <v>20</v>
      </c>
      <c r="X243" s="10"/>
      <c r="Y243" t="s">
        <v>24</v>
      </c>
      <c r="Z243" s="10"/>
      <c r="AA243" s="48" t="s">
        <v>25</v>
      </c>
      <c r="AB243" s="71"/>
      <c r="AD243" s="77"/>
      <c r="AE243" s="9" t="s">
        <v>21</v>
      </c>
      <c r="AF243" s="9" t="s">
        <v>22</v>
      </c>
      <c r="AG243" s="9" t="s">
        <v>23</v>
      </c>
      <c r="AH243" s="4"/>
      <c r="AI243" t="s">
        <v>20</v>
      </c>
      <c r="AJ243" s="10"/>
      <c r="AK243" t="s">
        <v>24</v>
      </c>
      <c r="AL243" s="10"/>
      <c r="AM243" s="48" t="s">
        <v>25</v>
      </c>
      <c r="AN243" s="71"/>
      <c r="AO243"/>
      <c r="AP243" s="77"/>
      <c r="AQ243" s="9" t="s">
        <v>21</v>
      </c>
      <c r="AR243" s="9" t="s">
        <v>22</v>
      </c>
      <c r="AS243" s="9" t="s">
        <v>23</v>
      </c>
      <c r="AT243" s="4"/>
      <c r="AU243" t="s">
        <v>20</v>
      </c>
      <c r="AV243" s="10"/>
      <c r="AW243" t="s">
        <v>24</v>
      </c>
      <c r="AX243" s="10"/>
      <c r="AY243" s="48" t="s">
        <v>25</v>
      </c>
      <c r="AZ243" s="71"/>
    </row>
    <row r="244" spans="3:52" s="2" customFormat="1" ht="12.75" x14ac:dyDescent="0.2">
      <c r="C244" s="65" t="str">
        <f>'Begroting Totale Project'!C242</f>
        <v>Activiteit 10.1, inzet eigen uren</v>
      </c>
      <c r="D244" s="109">
        <f>K244+W244+AI244+AU244</f>
        <v>0</v>
      </c>
      <c r="F244" s="78" t="s">
        <v>106</v>
      </c>
      <c r="G244" s="1"/>
      <c r="H244" s="12"/>
      <c r="I244" s="13"/>
      <c r="J244" s="14"/>
      <c r="K244" s="93">
        <f>H244*I244</f>
        <v>0</v>
      </c>
      <c r="L244" s="7"/>
      <c r="M244" s="15"/>
      <c r="N244" s="7"/>
      <c r="O244" s="49"/>
      <c r="P244" s="71"/>
      <c r="R244" s="78" t="s">
        <v>106</v>
      </c>
      <c r="S244" s="1"/>
      <c r="T244" s="12"/>
      <c r="U244" s="13"/>
      <c r="V244" s="14"/>
      <c r="W244" s="93">
        <f>T244*U244</f>
        <v>0</v>
      </c>
      <c r="X244" s="7"/>
      <c r="Y244" s="15"/>
      <c r="Z244" s="7"/>
      <c r="AA244" s="49"/>
      <c r="AB244" s="71"/>
      <c r="AD244" s="78" t="s">
        <v>106</v>
      </c>
      <c r="AE244" s="1"/>
      <c r="AF244" s="12"/>
      <c r="AG244" s="13"/>
      <c r="AH244" s="14"/>
      <c r="AI244" s="93">
        <f>AF244*AG244</f>
        <v>0</v>
      </c>
      <c r="AJ244" s="7"/>
      <c r="AK244" s="15"/>
      <c r="AL244" s="7"/>
      <c r="AM244" s="49"/>
      <c r="AN244" s="71"/>
      <c r="AO244"/>
      <c r="AP244" s="78" t="s">
        <v>106</v>
      </c>
      <c r="AQ244" s="1"/>
      <c r="AR244" s="12"/>
      <c r="AS244" s="13"/>
      <c r="AT244" s="14"/>
      <c r="AU244" s="93">
        <f>AR244*AS244</f>
        <v>0</v>
      </c>
      <c r="AV244" s="7"/>
      <c r="AW244" s="15"/>
      <c r="AX244" s="7"/>
      <c r="AY244" s="49"/>
      <c r="AZ244" s="71"/>
    </row>
    <row r="245" spans="3:52" s="2" customFormat="1" ht="12.75" x14ac:dyDescent="0.2">
      <c r="C245" s="65" t="str">
        <f>'Begroting Totale Project'!C243</f>
        <v>Activiteit 10.2, inzet eigen uren</v>
      </c>
      <c r="D245" s="109">
        <f t="shared" ref="D245:D247" si="27">K245+W245+AI245+AU245</f>
        <v>0</v>
      </c>
      <c r="F245" s="78" t="s">
        <v>107</v>
      </c>
      <c r="G245" s="1"/>
      <c r="H245" s="12"/>
      <c r="I245" s="13"/>
      <c r="J245" s="14"/>
      <c r="K245" s="93">
        <f>H245*I245</f>
        <v>0</v>
      </c>
      <c r="L245" s="7"/>
      <c r="M245" s="15"/>
      <c r="N245" s="7"/>
      <c r="O245" s="49"/>
      <c r="P245" s="71"/>
      <c r="R245" s="78" t="s">
        <v>107</v>
      </c>
      <c r="S245" s="1"/>
      <c r="T245" s="12"/>
      <c r="U245" s="13"/>
      <c r="V245" s="14"/>
      <c r="W245" s="93">
        <f>T245*U245</f>
        <v>0</v>
      </c>
      <c r="X245" s="7"/>
      <c r="Y245" s="15"/>
      <c r="Z245" s="7"/>
      <c r="AA245" s="49"/>
      <c r="AB245" s="71"/>
      <c r="AD245" s="78" t="s">
        <v>107</v>
      </c>
      <c r="AE245" s="1"/>
      <c r="AF245" s="12"/>
      <c r="AG245" s="13"/>
      <c r="AH245" s="14"/>
      <c r="AI245" s="93">
        <f>AF245*AG245</f>
        <v>0</v>
      </c>
      <c r="AJ245" s="7"/>
      <c r="AK245" s="15"/>
      <c r="AL245" s="7"/>
      <c r="AM245" s="49"/>
      <c r="AN245" s="71"/>
      <c r="AO245"/>
      <c r="AP245" s="78" t="s">
        <v>107</v>
      </c>
      <c r="AQ245" s="1"/>
      <c r="AR245" s="12"/>
      <c r="AS245" s="13"/>
      <c r="AT245" s="14"/>
      <c r="AU245" s="93">
        <f>AR245*AS245</f>
        <v>0</v>
      </c>
      <c r="AV245" s="7"/>
      <c r="AW245" s="15"/>
      <c r="AX245" s="7"/>
      <c r="AY245" s="49"/>
      <c r="AZ245" s="71"/>
    </row>
    <row r="246" spans="3:52" s="2" customFormat="1" ht="12.75" x14ac:dyDescent="0.2">
      <c r="C246" s="65" t="str">
        <f>'Begroting Totale Project'!C244</f>
        <v>Activiteit 10.3, inzet eigen uren</v>
      </c>
      <c r="D246" s="109">
        <f t="shared" si="27"/>
        <v>0</v>
      </c>
      <c r="F246" s="78" t="s">
        <v>108</v>
      </c>
      <c r="G246" s="1"/>
      <c r="H246" s="12"/>
      <c r="I246" s="13"/>
      <c r="J246" s="14"/>
      <c r="K246" s="93">
        <f>H246*I246</f>
        <v>0</v>
      </c>
      <c r="L246" s="7"/>
      <c r="M246" s="15"/>
      <c r="N246" s="7"/>
      <c r="O246" s="49"/>
      <c r="P246" s="71"/>
      <c r="R246" s="78" t="s">
        <v>108</v>
      </c>
      <c r="S246" s="1"/>
      <c r="T246" s="12"/>
      <c r="U246" s="13"/>
      <c r="V246" s="14"/>
      <c r="W246" s="93">
        <f>T246*U246</f>
        <v>0</v>
      </c>
      <c r="X246" s="7"/>
      <c r="Y246" s="15"/>
      <c r="Z246" s="7"/>
      <c r="AA246" s="49"/>
      <c r="AB246" s="71"/>
      <c r="AD246" s="78" t="s">
        <v>108</v>
      </c>
      <c r="AE246" s="1"/>
      <c r="AF246" s="12"/>
      <c r="AG246" s="13"/>
      <c r="AH246" s="14"/>
      <c r="AI246" s="93">
        <f>AF246*AG246</f>
        <v>0</v>
      </c>
      <c r="AJ246" s="7"/>
      <c r="AK246" s="15"/>
      <c r="AL246" s="7"/>
      <c r="AM246" s="49"/>
      <c r="AN246" s="71"/>
      <c r="AO246"/>
      <c r="AP246" s="78" t="s">
        <v>108</v>
      </c>
      <c r="AQ246" s="1"/>
      <c r="AR246" s="12"/>
      <c r="AS246" s="13"/>
      <c r="AT246" s="14"/>
      <c r="AU246" s="93">
        <f>AR246*AS246</f>
        <v>0</v>
      </c>
      <c r="AV246" s="7"/>
      <c r="AW246" s="15"/>
      <c r="AX246" s="7"/>
      <c r="AY246" s="49"/>
      <c r="AZ246" s="71"/>
    </row>
    <row r="247" spans="3:52" s="2" customFormat="1" ht="12.75" x14ac:dyDescent="0.2">
      <c r="C247" s="65" t="str">
        <f>'Begroting Totale Project'!C245</f>
        <v>Activiteit 10.4, inzet eigen uren</v>
      </c>
      <c r="D247" s="109">
        <f t="shared" si="27"/>
        <v>0</v>
      </c>
      <c r="F247" s="78" t="s">
        <v>109</v>
      </c>
      <c r="G247" s="1"/>
      <c r="H247" s="12"/>
      <c r="I247" s="13"/>
      <c r="J247" s="4"/>
      <c r="K247" s="93">
        <f>H247*I247</f>
        <v>0</v>
      </c>
      <c r="L247" s="7"/>
      <c r="M247" s="15"/>
      <c r="N247" s="7"/>
      <c r="O247" s="49"/>
      <c r="P247" s="71"/>
      <c r="R247" s="78" t="s">
        <v>109</v>
      </c>
      <c r="S247" s="1"/>
      <c r="T247" s="12"/>
      <c r="U247" s="13"/>
      <c r="V247" s="4"/>
      <c r="W247" s="93">
        <f>T247*U247</f>
        <v>0</v>
      </c>
      <c r="X247" s="7"/>
      <c r="Y247" s="15"/>
      <c r="Z247" s="7"/>
      <c r="AA247" s="49"/>
      <c r="AB247" s="71"/>
      <c r="AD247" s="78" t="s">
        <v>109</v>
      </c>
      <c r="AE247" s="1"/>
      <c r="AF247" s="12"/>
      <c r="AG247" s="13"/>
      <c r="AH247" s="4"/>
      <c r="AI247" s="93">
        <f>AF247*AG247</f>
        <v>0</v>
      </c>
      <c r="AJ247" s="7"/>
      <c r="AK247" s="15"/>
      <c r="AL247" s="7"/>
      <c r="AM247" s="49"/>
      <c r="AN247" s="71"/>
      <c r="AO247"/>
      <c r="AP247" s="78" t="s">
        <v>109</v>
      </c>
      <c r="AQ247" s="1"/>
      <c r="AR247" s="12"/>
      <c r="AS247" s="13"/>
      <c r="AT247" s="4"/>
      <c r="AU247" s="93">
        <f>AR247*AS247</f>
        <v>0</v>
      </c>
      <c r="AV247" s="7"/>
      <c r="AW247" s="15"/>
      <c r="AX247" s="7"/>
      <c r="AY247" s="49"/>
      <c r="AZ247" s="71"/>
    </row>
    <row r="248" spans="3:52" s="2" customFormat="1" ht="4.5" customHeight="1" x14ac:dyDescent="0.2">
      <c r="C248" s="65"/>
      <c r="D248" s="110"/>
      <c r="F248" s="78"/>
      <c r="G248" s="6"/>
      <c r="H248" s="6"/>
      <c r="I248" s="6"/>
      <c r="J248" s="6"/>
      <c r="K248" s="84"/>
      <c r="L248" s="6"/>
      <c r="M248" s="6"/>
      <c r="N248" s="6"/>
      <c r="O248" s="50"/>
      <c r="P248" s="71"/>
      <c r="R248" s="78"/>
      <c r="S248" s="6"/>
      <c r="T248" s="6"/>
      <c r="U248" s="6"/>
      <c r="V248" s="6"/>
      <c r="W248" s="84"/>
      <c r="X248" s="6"/>
      <c r="Y248" s="6"/>
      <c r="Z248" s="6"/>
      <c r="AA248" s="50"/>
      <c r="AB248" s="71"/>
      <c r="AD248" s="78"/>
      <c r="AE248" s="6"/>
      <c r="AF248" s="6"/>
      <c r="AG248" s="6"/>
      <c r="AH248" s="6"/>
      <c r="AI248" s="84"/>
      <c r="AJ248" s="6"/>
      <c r="AK248" s="6"/>
      <c r="AL248" s="6"/>
      <c r="AM248" s="50"/>
      <c r="AN248" s="71"/>
      <c r="AO248"/>
      <c r="AP248" s="78"/>
      <c r="AQ248" s="6"/>
      <c r="AR248" s="6"/>
      <c r="AS248" s="6"/>
      <c r="AT248" s="6"/>
      <c r="AU248" s="84"/>
      <c r="AV248" s="6"/>
      <c r="AW248" s="6"/>
      <c r="AX248" s="6"/>
      <c r="AY248" s="50"/>
      <c r="AZ248" s="71"/>
    </row>
    <row r="249" spans="3:52" s="2" customFormat="1" ht="12.75" x14ac:dyDescent="0.2">
      <c r="C249" s="65"/>
      <c r="D249" s="111">
        <f>SUM(D244:D247)</f>
        <v>0</v>
      </c>
      <c r="F249" s="78"/>
      <c r="J249" s="85" t="s">
        <v>26</v>
      </c>
      <c r="K249" s="87">
        <f>SUM(K244:K247)</f>
        <v>0</v>
      </c>
      <c r="L249" s="66"/>
      <c r="M249" s="17" t="e">
        <f>SUM(M86:M246)</f>
        <v>#REF!</v>
      </c>
      <c r="N249" s="66"/>
      <c r="O249" s="47"/>
      <c r="P249" s="71"/>
      <c r="R249" s="78"/>
      <c r="V249" s="85" t="s">
        <v>26</v>
      </c>
      <c r="W249" s="87">
        <f>SUM(W244:W247)</f>
        <v>0</v>
      </c>
      <c r="X249" s="66"/>
      <c r="Y249" s="17" t="e">
        <f>SUM(Y86:Y246)</f>
        <v>#REF!</v>
      </c>
      <c r="Z249" s="66"/>
      <c r="AA249" s="47"/>
      <c r="AB249" s="71"/>
      <c r="AD249" s="78"/>
      <c r="AH249" s="85" t="s">
        <v>26</v>
      </c>
      <c r="AI249" s="87">
        <f>SUM(AI244:AI247)</f>
        <v>0</v>
      </c>
      <c r="AJ249" s="66"/>
      <c r="AK249" s="17" t="e">
        <f>SUM(AK86:AK246)</f>
        <v>#REF!</v>
      </c>
      <c r="AL249" s="66"/>
      <c r="AM249" s="47"/>
      <c r="AN249" s="71"/>
      <c r="AO249"/>
      <c r="AP249" s="78"/>
      <c r="AT249" s="85" t="s">
        <v>26</v>
      </c>
      <c r="AU249" s="87">
        <f>SUM(AU244:AU247)</f>
        <v>0</v>
      </c>
      <c r="AV249" s="66"/>
      <c r="AW249" s="17" t="e">
        <f>SUM(AW86:AW246)</f>
        <v>#REF!</v>
      </c>
      <c r="AX249" s="66"/>
      <c r="AY249" s="47"/>
      <c r="AZ249" s="71"/>
    </row>
    <row r="250" spans="3:52" s="2" customFormat="1" ht="12.75" x14ac:dyDescent="0.2">
      <c r="C250" s="65"/>
      <c r="D250" s="117"/>
      <c r="F250" s="78"/>
      <c r="G250" s="9" t="s">
        <v>21</v>
      </c>
      <c r="H250" s="9" t="s">
        <v>22</v>
      </c>
      <c r="I250" s="9" t="s">
        <v>23</v>
      </c>
      <c r="J250" s="4"/>
      <c r="K250" s="10"/>
      <c r="L250" s="10"/>
      <c r="M250" s="10"/>
      <c r="N250" s="10"/>
      <c r="O250" s="47"/>
      <c r="P250" s="71"/>
      <c r="R250" s="78"/>
      <c r="S250" s="9" t="s">
        <v>21</v>
      </c>
      <c r="T250" s="9" t="s">
        <v>22</v>
      </c>
      <c r="U250" s="9" t="s">
        <v>23</v>
      </c>
      <c r="V250" s="4"/>
      <c r="W250" s="10"/>
      <c r="X250" s="10"/>
      <c r="Y250" s="10"/>
      <c r="Z250" s="10"/>
      <c r="AA250" s="47"/>
      <c r="AB250" s="71"/>
      <c r="AD250" s="78"/>
      <c r="AE250" s="9" t="s">
        <v>21</v>
      </c>
      <c r="AF250" s="9" t="s">
        <v>22</v>
      </c>
      <c r="AG250" s="9" t="s">
        <v>23</v>
      </c>
      <c r="AH250" s="4"/>
      <c r="AI250" s="10"/>
      <c r="AJ250" s="10"/>
      <c r="AK250" s="10"/>
      <c r="AL250" s="10"/>
      <c r="AM250" s="47"/>
      <c r="AN250" s="71"/>
      <c r="AO250"/>
      <c r="AP250" s="78"/>
      <c r="AQ250" s="9" t="s">
        <v>21</v>
      </c>
      <c r="AR250" s="9" t="s">
        <v>22</v>
      </c>
      <c r="AS250" s="9" t="s">
        <v>23</v>
      </c>
      <c r="AT250" s="4"/>
      <c r="AU250" s="10"/>
      <c r="AV250" s="10"/>
      <c r="AW250" s="10"/>
      <c r="AX250" s="10"/>
      <c r="AY250" s="47"/>
      <c r="AZ250" s="71"/>
    </row>
    <row r="251" spans="3:52" s="2" customFormat="1" ht="12.75" x14ac:dyDescent="0.2">
      <c r="C251" s="65" t="str">
        <f>'Begroting Totale Project'!C249</f>
        <v>Activiteit 10.1, inhuur</v>
      </c>
      <c r="D251" s="109">
        <f>K251+W251+AI251+AU251</f>
        <v>0</v>
      </c>
      <c r="F251" s="78" t="s">
        <v>175</v>
      </c>
      <c r="G251" s="1"/>
      <c r="H251" s="1"/>
      <c r="I251" s="94"/>
      <c r="J251" s="4"/>
      <c r="K251" s="93">
        <f>H251*I251</f>
        <v>0</v>
      </c>
      <c r="L251" s="7"/>
      <c r="M251" s="15"/>
      <c r="N251" s="7"/>
      <c r="O251" s="49"/>
      <c r="P251" s="71"/>
      <c r="R251" s="78" t="s">
        <v>175</v>
      </c>
      <c r="S251" s="1"/>
      <c r="T251" s="1"/>
      <c r="U251" s="94"/>
      <c r="V251" s="4"/>
      <c r="W251" s="93">
        <f>T251*U251</f>
        <v>0</v>
      </c>
      <c r="X251" s="7"/>
      <c r="Y251" s="15"/>
      <c r="Z251" s="7"/>
      <c r="AA251" s="49"/>
      <c r="AB251" s="71"/>
      <c r="AD251" s="78" t="s">
        <v>175</v>
      </c>
      <c r="AE251" s="1"/>
      <c r="AF251" s="1"/>
      <c r="AG251" s="94"/>
      <c r="AH251" s="4"/>
      <c r="AI251" s="93">
        <f>AF251*AG251</f>
        <v>0</v>
      </c>
      <c r="AJ251" s="7"/>
      <c r="AK251" s="15"/>
      <c r="AL251" s="7"/>
      <c r="AM251" s="49"/>
      <c r="AN251" s="71"/>
      <c r="AO251"/>
      <c r="AP251" s="78" t="s">
        <v>175</v>
      </c>
      <c r="AQ251" s="1"/>
      <c r="AR251" s="1"/>
      <c r="AS251" s="94"/>
      <c r="AT251" s="4"/>
      <c r="AU251" s="93">
        <f>AR251*AS251</f>
        <v>0</v>
      </c>
      <c r="AV251" s="7"/>
      <c r="AW251" s="15"/>
      <c r="AX251" s="7"/>
      <c r="AY251" s="49"/>
      <c r="AZ251" s="71"/>
    </row>
    <row r="252" spans="3:52" s="2" customFormat="1" ht="12.75" x14ac:dyDescent="0.2">
      <c r="C252" s="65" t="str">
        <f>'Begroting Totale Project'!C250</f>
        <v>Activiteit 10.2, inhuur</v>
      </c>
      <c r="D252" s="109">
        <f t="shared" ref="D252:D254" si="28">K252+W252+AI252+AU252</f>
        <v>0</v>
      </c>
      <c r="F252" s="78" t="s">
        <v>176</v>
      </c>
      <c r="G252" s="1"/>
      <c r="H252" s="1"/>
      <c r="I252" s="94"/>
      <c r="J252" s="4"/>
      <c r="K252" s="93">
        <f>H252*I252</f>
        <v>0</v>
      </c>
      <c r="L252" s="7"/>
      <c r="M252" s="15"/>
      <c r="N252" s="7"/>
      <c r="O252" s="49"/>
      <c r="P252" s="71"/>
      <c r="R252" s="78" t="s">
        <v>176</v>
      </c>
      <c r="S252" s="1"/>
      <c r="T252" s="1"/>
      <c r="U252" s="94"/>
      <c r="V252" s="4"/>
      <c r="W252" s="93">
        <f>T252*U252</f>
        <v>0</v>
      </c>
      <c r="X252" s="7"/>
      <c r="Y252" s="15"/>
      <c r="Z252" s="7"/>
      <c r="AA252" s="49"/>
      <c r="AB252" s="71"/>
      <c r="AD252" s="78" t="s">
        <v>176</v>
      </c>
      <c r="AE252" s="1"/>
      <c r="AF252" s="1"/>
      <c r="AG252" s="94"/>
      <c r="AH252" s="4"/>
      <c r="AI252" s="93">
        <f>AF252*AG252</f>
        <v>0</v>
      </c>
      <c r="AJ252" s="7"/>
      <c r="AK252" s="15"/>
      <c r="AL252" s="7"/>
      <c r="AM252" s="49"/>
      <c r="AN252" s="71"/>
      <c r="AO252"/>
      <c r="AP252" s="78" t="s">
        <v>176</v>
      </c>
      <c r="AQ252" s="1"/>
      <c r="AR252" s="1"/>
      <c r="AS252" s="94"/>
      <c r="AT252" s="4"/>
      <c r="AU252" s="93">
        <f>AR252*AS252</f>
        <v>0</v>
      </c>
      <c r="AV252" s="7"/>
      <c r="AW252" s="15"/>
      <c r="AX252" s="7"/>
      <c r="AY252" s="49"/>
      <c r="AZ252" s="71"/>
    </row>
    <row r="253" spans="3:52" s="2" customFormat="1" ht="12.75" x14ac:dyDescent="0.2">
      <c r="C253" s="65" t="str">
        <f>'Begroting Totale Project'!C251</f>
        <v>Activiteit 10.3, inhuur</v>
      </c>
      <c r="D253" s="109">
        <f t="shared" si="28"/>
        <v>0</v>
      </c>
      <c r="F253" s="78" t="s">
        <v>177</v>
      </c>
      <c r="G253" s="1"/>
      <c r="H253" s="1"/>
      <c r="I253" s="94"/>
      <c r="J253" s="4"/>
      <c r="K253" s="93">
        <f>H253*I253</f>
        <v>0</v>
      </c>
      <c r="L253" s="7"/>
      <c r="M253" s="15"/>
      <c r="N253" s="7"/>
      <c r="O253" s="49"/>
      <c r="P253" s="71"/>
      <c r="R253" s="78" t="s">
        <v>177</v>
      </c>
      <c r="S253" s="1"/>
      <c r="T253" s="1"/>
      <c r="U253" s="94"/>
      <c r="V253" s="4"/>
      <c r="W253" s="93">
        <f>T253*U253</f>
        <v>0</v>
      </c>
      <c r="X253" s="7"/>
      <c r="Y253" s="15"/>
      <c r="Z253" s="7"/>
      <c r="AA253" s="49"/>
      <c r="AB253" s="71"/>
      <c r="AD253" s="78" t="s">
        <v>177</v>
      </c>
      <c r="AE253" s="1"/>
      <c r="AF253" s="1"/>
      <c r="AG253" s="94"/>
      <c r="AH253" s="4"/>
      <c r="AI253" s="93">
        <f>AF253*AG253</f>
        <v>0</v>
      </c>
      <c r="AJ253" s="7"/>
      <c r="AK253" s="15"/>
      <c r="AL253" s="7"/>
      <c r="AM253" s="49"/>
      <c r="AN253" s="71"/>
      <c r="AO253"/>
      <c r="AP253" s="78" t="s">
        <v>177</v>
      </c>
      <c r="AQ253" s="1"/>
      <c r="AR253" s="1"/>
      <c r="AS253" s="94"/>
      <c r="AT253" s="4"/>
      <c r="AU253" s="93">
        <f>AR253*AS253</f>
        <v>0</v>
      </c>
      <c r="AV253" s="7"/>
      <c r="AW253" s="15"/>
      <c r="AX253" s="7"/>
      <c r="AY253" s="49"/>
      <c r="AZ253" s="71"/>
    </row>
    <row r="254" spans="3:52" s="2" customFormat="1" ht="12.75" x14ac:dyDescent="0.2">
      <c r="C254" s="65" t="str">
        <f>'Begroting Totale Project'!C252</f>
        <v>Activiteit 10.4, inhuur</v>
      </c>
      <c r="D254" s="109">
        <f t="shared" si="28"/>
        <v>0</v>
      </c>
      <c r="F254" s="78" t="s">
        <v>178</v>
      </c>
      <c r="G254" s="1"/>
      <c r="H254" s="1"/>
      <c r="I254" s="94"/>
      <c r="J254" s="4"/>
      <c r="K254" s="93">
        <f>H254*I254</f>
        <v>0</v>
      </c>
      <c r="L254" s="7"/>
      <c r="M254" s="15"/>
      <c r="N254" s="7"/>
      <c r="O254" s="49"/>
      <c r="P254" s="71"/>
      <c r="R254" s="78" t="s">
        <v>178</v>
      </c>
      <c r="S254" s="1"/>
      <c r="T254" s="1"/>
      <c r="U254" s="94"/>
      <c r="V254" s="4"/>
      <c r="W254" s="93">
        <f>T254*U254</f>
        <v>0</v>
      </c>
      <c r="X254" s="7"/>
      <c r="Y254" s="15"/>
      <c r="Z254" s="7"/>
      <c r="AA254" s="49"/>
      <c r="AB254" s="71"/>
      <c r="AD254" s="78" t="s">
        <v>178</v>
      </c>
      <c r="AE254" s="1"/>
      <c r="AF254" s="1"/>
      <c r="AG254" s="94"/>
      <c r="AH254" s="4"/>
      <c r="AI254" s="93">
        <f>AF254*AG254</f>
        <v>0</v>
      </c>
      <c r="AJ254" s="7"/>
      <c r="AK254" s="15"/>
      <c r="AL254" s="7"/>
      <c r="AM254" s="49"/>
      <c r="AN254" s="71"/>
      <c r="AO254"/>
      <c r="AP254" s="78" t="s">
        <v>178</v>
      </c>
      <c r="AQ254" s="1"/>
      <c r="AR254" s="1"/>
      <c r="AS254" s="94"/>
      <c r="AT254" s="4"/>
      <c r="AU254" s="93">
        <f>AR254*AS254</f>
        <v>0</v>
      </c>
      <c r="AV254" s="7"/>
      <c r="AW254" s="15"/>
      <c r="AX254" s="7"/>
      <c r="AY254" s="49"/>
      <c r="AZ254" s="71"/>
    </row>
    <row r="255" spans="3:52" s="2" customFormat="1" ht="4.1500000000000004" customHeight="1" x14ac:dyDescent="0.2">
      <c r="C255" s="65"/>
      <c r="D255" s="118"/>
      <c r="F255" s="75"/>
      <c r="J255" s="4"/>
      <c r="K255" s="7"/>
      <c r="L255" s="7"/>
      <c r="M255" s="7"/>
      <c r="N255" s="7"/>
      <c r="O255" s="47"/>
      <c r="P255" s="71"/>
      <c r="R255" s="75"/>
      <c r="V255" s="4"/>
      <c r="W255" s="7"/>
      <c r="X255" s="7"/>
      <c r="Y255" s="7"/>
      <c r="Z255" s="7"/>
      <c r="AA255" s="47"/>
      <c r="AB255" s="71"/>
      <c r="AD255" s="75"/>
      <c r="AH255" s="4"/>
      <c r="AI255" s="7"/>
      <c r="AJ255" s="7"/>
      <c r="AK255" s="7"/>
      <c r="AL255" s="7"/>
      <c r="AM255" s="47"/>
      <c r="AN255" s="71"/>
      <c r="AO255"/>
      <c r="AP255" s="75"/>
      <c r="AT255" s="4"/>
      <c r="AU255" s="7"/>
      <c r="AV255" s="7"/>
      <c r="AW255" s="7"/>
      <c r="AX255" s="7"/>
      <c r="AY255" s="47"/>
      <c r="AZ255" s="71"/>
    </row>
    <row r="256" spans="3:52" s="2" customFormat="1" ht="12.75" x14ac:dyDescent="0.2">
      <c r="C256" s="65"/>
      <c r="D256" s="111">
        <f>SUM(D251:D254)</f>
        <v>0</v>
      </c>
      <c r="F256" s="75"/>
      <c r="J256" s="85" t="s">
        <v>26</v>
      </c>
      <c r="K256" s="87">
        <f>SUM(K251:K254)</f>
        <v>0</v>
      </c>
      <c r="L256" s="66"/>
      <c r="M256" s="17" t="e">
        <f>SUM(M244:M254)</f>
        <v>#REF!</v>
      </c>
      <c r="N256" s="66"/>
      <c r="O256" s="47"/>
      <c r="P256" s="71"/>
      <c r="R256" s="75"/>
      <c r="V256" s="85" t="s">
        <v>26</v>
      </c>
      <c r="W256" s="87">
        <f>SUM(W251:W254)</f>
        <v>0</v>
      </c>
      <c r="X256" s="66"/>
      <c r="Y256" s="17" t="e">
        <f>SUM(Y244:Y254)</f>
        <v>#REF!</v>
      </c>
      <c r="Z256" s="66"/>
      <c r="AA256" s="47"/>
      <c r="AB256" s="71"/>
      <c r="AD256" s="75"/>
      <c r="AH256" s="85" t="s">
        <v>26</v>
      </c>
      <c r="AI256" s="87">
        <f>SUM(AI251:AI254)</f>
        <v>0</v>
      </c>
      <c r="AJ256" s="66"/>
      <c r="AK256" s="17" t="e">
        <f>SUM(AK244:AK254)</f>
        <v>#REF!</v>
      </c>
      <c r="AL256" s="66"/>
      <c r="AM256" s="47"/>
      <c r="AN256" s="71"/>
      <c r="AO256"/>
      <c r="AP256" s="75"/>
      <c r="AT256" s="85" t="s">
        <v>26</v>
      </c>
      <c r="AU256" s="87">
        <f>SUM(AU251:AU254)</f>
        <v>0</v>
      </c>
      <c r="AV256" s="66"/>
      <c r="AW256" s="17" t="e">
        <f>SUM(AW244:AW254)</f>
        <v>#REF!</v>
      </c>
      <c r="AX256" s="66"/>
      <c r="AY256" s="47"/>
      <c r="AZ256" s="71"/>
    </row>
    <row r="257" spans="3:52" s="2" customFormat="1" ht="12.75" x14ac:dyDescent="0.2">
      <c r="C257" s="65"/>
      <c r="D257" s="117"/>
      <c r="F257" s="75"/>
      <c r="G257" s="92" t="s">
        <v>21</v>
      </c>
      <c r="H257" s="2" t="s">
        <v>22</v>
      </c>
      <c r="I257" s="2" t="s">
        <v>59</v>
      </c>
      <c r="J257" s="4"/>
      <c r="K257" s="10"/>
      <c r="L257" s="66"/>
      <c r="M257" s="17"/>
      <c r="N257" s="66"/>
      <c r="O257" s="47"/>
      <c r="P257" s="71"/>
      <c r="R257" s="75"/>
      <c r="S257" s="92" t="s">
        <v>21</v>
      </c>
      <c r="T257" s="2" t="s">
        <v>22</v>
      </c>
      <c r="U257" s="2" t="s">
        <v>59</v>
      </c>
      <c r="V257" s="4"/>
      <c r="W257" s="10"/>
      <c r="X257" s="66"/>
      <c r="Y257" s="17"/>
      <c r="Z257" s="66"/>
      <c r="AA257" s="47"/>
      <c r="AB257" s="71"/>
      <c r="AD257" s="75"/>
      <c r="AE257" s="92" t="s">
        <v>21</v>
      </c>
      <c r="AF257" s="2" t="s">
        <v>22</v>
      </c>
      <c r="AG257" s="2" t="s">
        <v>59</v>
      </c>
      <c r="AH257" s="4"/>
      <c r="AI257" s="10"/>
      <c r="AJ257" s="66"/>
      <c r="AK257" s="17"/>
      <c r="AL257" s="66"/>
      <c r="AM257" s="47"/>
      <c r="AN257" s="71"/>
      <c r="AO257"/>
      <c r="AP257" s="75"/>
      <c r="AQ257" s="92" t="s">
        <v>21</v>
      </c>
      <c r="AR257" s="2" t="s">
        <v>22</v>
      </c>
      <c r="AS257" s="2" t="s">
        <v>59</v>
      </c>
      <c r="AT257" s="4"/>
      <c r="AU257" s="10"/>
      <c r="AV257" s="66"/>
      <c r="AW257" s="17"/>
      <c r="AX257" s="66"/>
      <c r="AY257" s="47"/>
      <c r="AZ257" s="71"/>
    </row>
    <row r="258" spans="3:52" s="2" customFormat="1" ht="12.75" x14ac:dyDescent="0.2">
      <c r="C258" s="65" t="str">
        <f>'Begroting Totale Project'!C256</f>
        <v>Activiteit 10.1, kosten</v>
      </c>
      <c r="D258" s="109">
        <f>K258+W258+AI258+AU258</f>
        <v>0</v>
      </c>
      <c r="F258" s="140" t="s">
        <v>222</v>
      </c>
      <c r="G258" s="1"/>
      <c r="H258" s="12"/>
      <c r="I258" s="13"/>
      <c r="J258" s="14"/>
      <c r="K258" s="93">
        <f>H258*I258</f>
        <v>0</v>
      </c>
      <c r="L258" s="7"/>
      <c r="M258" s="15"/>
      <c r="N258" s="7"/>
      <c r="O258" s="49"/>
      <c r="P258" s="71"/>
      <c r="R258" s="140" t="s">
        <v>222</v>
      </c>
      <c r="S258" s="1"/>
      <c r="T258" s="12"/>
      <c r="U258" s="13"/>
      <c r="V258" s="14"/>
      <c r="W258" s="93">
        <f>T258*U258</f>
        <v>0</v>
      </c>
      <c r="X258" s="7"/>
      <c r="Y258" s="15"/>
      <c r="Z258" s="7"/>
      <c r="AA258" s="49"/>
      <c r="AB258" s="71"/>
      <c r="AD258" s="140" t="s">
        <v>222</v>
      </c>
      <c r="AE258" s="1"/>
      <c r="AF258" s="12"/>
      <c r="AG258" s="13"/>
      <c r="AH258" s="14"/>
      <c r="AI258" s="93">
        <f>AF258*AG258</f>
        <v>0</v>
      </c>
      <c r="AJ258" s="7"/>
      <c r="AK258" s="15"/>
      <c r="AL258" s="7"/>
      <c r="AM258" s="49"/>
      <c r="AN258" s="71"/>
      <c r="AO258"/>
      <c r="AP258" s="140" t="s">
        <v>222</v>
      </c>
      <c r="AQ258" s="1"/>
      <c r="AR258" s="12"/>
      <c r="AS258" s="13"/>
      <c r="AT258" s="14"/>
      <c r="AU258" s="93">
        <f>AR258*AS258</f>
        <v>0</v>
      </c>
      <c r="AV258" s="7"/>
      <c r="AW258" s="15"/>
      <c r="AX258" s="7"/>
      <c r="AY258" s="49"/>
      <c r="AZ258" s="71"/>
    </row>
    <row r="259" spans="3:52" s="2" customFormat="1" ht="12.75" x14ac:dyDescent="0.2">
      <c r="C259" s="65" t="str">
        <f>'Begroting Totale Project'!C257</f>
        <v>Activiteit 10.2, kosten</v>
      </c>
      <c r="D259" s="109">
        <f t="shared" ref="D259:D261" si="29">K259+W259+AI259+AU259</f>
        <v>0</v>
      </c>
      <c r="F259" s="140" t="s">
        <v>223</v>
      </c>
      <c r="G259" s="1"/>
      <c r="H259" s="12"/>
      <c r="I259" s="13"/>
      <c r="J259" s="14"/>
      <c r="K259" s="93">
        <f>H259*I259</f>
        <v>0</v>
      </c>
      <c r="L259" s="7"/>
      <c r="M259" s="15"/>
      <c r="N259" s="7"/>
      <c r="O259" s="49"/>
      <c r="P259" s="71"/>
      <c r="R259" s="140" t="s">
        <v>223</v>
      </c>
      <c r="S259" s="1"/>
      <c r="T259" s="12"/>
      <c r="U259" s="13"/>
      <c r="V259" s="14"/>
      <c r="W259" s="93">
        <f>T259*U259</f>
        <v>0</v>
      </c>
      <c r="X259" s="7"/>
      <c r="Y259" s="15"/>
      <c r="Z259" s="7"/>
      <c r="AA259" s="49"/>
      <c r="AB259" s="71"/>
      <c r="AD259" s="140" t="s">
        <v>223</v>
      </c>
      <c r="AE259" s="1"/>
      <c r="AF259" s="12"/>
      <c r="AG259" s="13"/>
      <c r="AH259" s="14"/>
      <c r="AI259" s="93">
        <f>AF259*AG259</f>
        <v>0</v>
      </c>
      <c r="AJ259" s="7"/>
      <c r="AK259" s="15"/>
      <c r="AL259" s="7"/>
      <c r="AM259" s="49"/>
      <c r="AN259" s="71"/>
      <c r="AO259"/>
      <c r="AP259" s="140" t="s">
        <v>223</v>
      </c>
      <c r="AQ259" s="1"/>
      <c r="AR259" s="12"/>
      <c r="AS259" s="13"/>
      <c r="AT259" s="14"/>
      <c r="AU259" s="93">
        <f>AR259*AS259</f>
        <v>0</v>
      </c>
      <c r="AV259" s="7"/>
      <c r="AW259" s="15"/>
      <c r="AX259" s="7"/>
      <c r="AY259" s="49"/>
      <c r="AZ259" s="71"/>
    </row>
    <row r="260" spans="3:52" s="2" customFormat="1" ht="12.75" x14ac:dyDescent="0.2">
      <c r="C260" s="65" t="str">
        <f>'Begroting Totale Project'!C258</f>
        <v>Activiteit 10.3, kosten</v>
      </c>
      <c r="D260" s="109">
        <f t="shared" si="29"/>
        <v>0</v>
      </c>
      <c r="F260" s="140" t="s">
        <v>244</v>
      </c>
      <c r="G260" s="1"/>
      <c r="H260" s="12"/>
      <c r="I260" s="13"/>
      <c r="J260" s="14"/>
      <c r="K260" s="93">
        <f>H260*I260</f>
        <v>0</v>
      </c>
      <c r="L260" s="7"/>
      <c r="M260" s="15"/>
      <c r="N260" s="7"/>
      <c r="O260" s="49"/>
      <c r="P260" s="71"/>
      <c r="R260" s="140" t="s">
        <v>244</v>
      </c>
      <c r="S260" s="1"/>
      <c r="T260" s="12"/>
      <c r="U260" s="13"/>
      <c r="V260" s="14"/>
      <c r="W260" s="93">
        <f>T260*U260</f>
        <v>0</v>
      </c>
      <c r="X260" s="7"/>
      <c r="Y260" s="15"/>
      <c r="Z260" s="7"/>
      <c r="AA260" s="49"/>
      <c r="AB260" s="71"/>
      <c r="AD260" s="140" t="s">
        <v>244</v>
      </c>
      <c r="AE260" s="1"/>
      <c r="AF260" s="12"/>
      <c r="AG260" s="13"/>
      <c r="AH260" s="14"/>
      <c r="AI260" s="93">
        <f>AF260*AG260</f>
        <v>0</v>
      </c>
      <c r="AJ260" s="7"/>
      <c r="AK260" s="15"/>
      <c r="AL260" s="7"/>
      <c r="AM260" s="49"/>
      <c r="AN260" s="71"/>
      <c r="AO260"/>
      <c r="AP260" s="140" t="s">
        <v>244</v>
      </c>
      <c r="AQ260" s="1"/>
      <c r="AR260" s="12"/>
      <c r="AS260" s="13"/>
      <c r="AT260" s="14"/>
      <c r="AU260" s="93">
        <f>AR260*AS260</f>
        <v>0</v>
      </c>
      <c r="AV260" s="7"/>
      <c r="AW260" s="15"/>
      <c r="AX260" s="7"/>
      <c r="AY260" s="49"/>
      <c r="AZ260" s="71"/>
    </row>
    <row r="261" spans="3:52" s="2" customFormat="1" ht="12.75" x14ac:dyDescent="0.2">
      <c r="C261" s="65" t="str">
        <f>'Begroting Totale Project'!C259</f>
        <v>Activiteit 10.4, kosten</v>
      </c>
      <c r="D261" s="109">
        <f t="shared" si="29"/>
        <v>0</v>
      </c>
      <c r="F261" s="140" t="s">
        <v>245</v>
      </c>
      <c r="G261" s="1"/>
      <c r="H261" s="12"/>
      <c r="I261" s="13"/>
      <c r="J261" s="14"/>
      <c r="K261" s="93">
        <f>H261*I261</f>
        <v>0</v>
      </c>
      <c r="L261" s="7"/>
      <c r="M261" s="15"/>
      <c r="N261" s="7"/>
      <c r="O261" s="49"/>
      <c r="P261" s="71"/>
      <c r="R261" s="140" t="s">
        <v>245</v>
      </c>
      <c r="S261" s="1"/>
      <c r="T261" s="12"/>
      <c r="U261" s="13"/>
      <c r="V261" s="14"/>
      <c r="W261" s="93">
        <f>T261*U261</f>
        <v>0</v>
      </c>
      <c r="X261" s="7"/>
      <c r="Y261" s="15"/>
      <c r="Z261" s="7"/>
      <c r="AA261" s="49"/>
      <c r="AB261" s="71"/>
      <c r="AD261" s="140" t="s">
        <v>245</v>
      </c>
      <c r="AE261" s="1"/>
      <c r="AF261" s="12"/>
      <c r="AG261" s="13"/>
      <c r="AH261" s="14"/>
      <c r="AI261" s="93">
        <f>AF261*AG261</f>
        <v>0</v>
      </c>
      <c r="AJ261" s="7"/>
      <c r="AK261" s="15"/>
      <c r="AL261" s="7"/>
      <c r="AM261" s="49"/>
      <c r="AN261" s="71"/>
      <c r="AO261"/>
      <c r="AP261" s="140" t="s">
        <v>245</v>
      </c>
      <c r="AQ261" s="1"/>
      <c r="AR261" s="12"/>
      <c r="AS261" s="13"/>
      <c r="AT261" s="14"/>
      <c r="AU261" s="93">
        <f>AR261*AS261</f>
        <v>0</v>
      </c>
      <c r="AV261" s="7"/>
      <c r="AW261" s="15"/>
      <c r="AX261" s="7"/>
      <c r="AY261" s="49"/>
      <c r="AZ261" s="71"/>
    </row>
    <row r="262" spans="3:52" s="2" customFormat="1" ht="12.75" x14ac:dyDescent="0.2">
      <c r="C262" s="65"/>
      <c r="D262" s="113"/>
      <c r="F262" s="78"/>
      <c r="G262" s="6"/>
      <c r="H262" s="6"/>
      <c r="I262" s="6"/>
      <c r="J262" s="6"/>
      <c r="K262" s="6"/>
      <c r="L262" s="6"/>
      <c r="M262" s="6"/>
      <c r="N262" s="6"/>
      <c r="O262" s="50"/>
      <c r="P262" s="71"/>
      <c r="R262" s="78"/>
      <c r="S262" s="6"/>
      <c r="T262" s="6"/>
      <c r="U262" s="6"/>
      <c r="V262" s="6"/>
      <c r="W262" s="6"/>
      <c r="X262" s="6"/>
      <c r="Y262" s="6"/>
      <c r="Z262" s="6"/>
      <c r="AA262" s="50"/>
      <c r="AB262" s="71"/>
      <c r="AD262" s="78"/>
      <c r="AE262" s="6"/>
      <c r="AF262" s="6"/>
      <c r="AG262" s="6"/>
      <c r="AH262" s="6"/>
      <c r="AI262" s="6"/>
      <c r="AJ262" s="6"/>
      <c r="AK262" s="6"/>
      <c r="AL262" s="6"/>
      <c r="AM262" s="50"/>
      <c r="AN262" s="71"/>
      <c r="AO262"/>
      <c r="AP262" s="78"/>
      <c r="AQ262" s="6"/>
      <c r="AR262" s="6"/>
      <c r="AS262" s="6"/>
      <c r="AT262" s="6"/>
      <c r="AU262" s="6"/>
      <c r="AV262" s="6"/>
      <c r="AW262" s="6"/>
      <c r="AX262" s="6"/>
      <c r="AY262" s="50"/>
      <c r="AZ262" s="71"/>
    </row>
    <row r="263" spans="3:52" s="2" customFormat="1" ht="12.75" x14ac:dyDescent="0.2">
      <c r="C263" s="65"/>
      <c r="D263" s="111">
        <f>SUM(D258:D261)</f>
        <v>0</v>
      </c>
      <c r="F263" s="78"/>
      <c r="G263" s="6"/>
      <c r="H263" s="6"/>
      <c r="I263" s="6"/>
      <c r="J263" s="85" t="s">
        <v>26</v>
      </c>
      <c r="K263" s="87">
        <f>SUM(K258:K261)</f>
        <v>0</v>
      </c>
      <c r="L263" s="66"/>
      <c r="M263" s="17">
        <f>SUM(M258:M261)</f>
        <v>0</v>
      </c>
      <c r="N263" s="66"/>
      <c r="O263" s="50"/>
      <c r="P263" s="71"/>
      <c r="R263" s="78"/>
      <c r="S263" s="6"/>
      <c r="T263" s="6"/>
      <c r="U263" s="6"/>
      <c r="V263" s="85" t="s">
        <v>26</v>
      </c>
      <c r="W263" s="87">
        <f>SUM(W258:W261)</f>
        <v>0</v>
      </c>
      <c r="X263" s="66"/>
      <c r="Y263" s="17">
        <f>SUM(Y258:Y261)</f>
        <v>0</v>
      </c>
      <c r="Z263" s="66"/>
      <c r="AA263" s="50"/>
      <c r="AB263" s="71"/>
      <c r="AD263" s="78"/>
      <c r="AE263" s="6"/>
      <c r="AF263" s="6"/>
      <c r="AG263" s="6"/>
      <c r="AH263" s="85" t="s">
        <v>26</v>
      </c>
      <c r="AI263" s="87">
        <f>SUM(AI258:AI261)</f>
        <v>0</v>
      </c>
      <c r="AJ263" s="66"/>
      <c r="AK263" s="17">
        <f>SUM(AK258:AK261)</f>
        <v>0</v>
      </c>
      <c r="AL263" s="66"/>
      <c r="AM263" s="50"/>
      <c r="AN263" s="71"/>
      <c r="AO263"/>
      <c r="AP263" s="78"/>
      <c r="AQ263" s="6"/>
      <c r="AR263" s="6"/>
      <c r="AS263" s="6"/>
      <c r="AT263" s="85" t="s">
        <v>26</v>
      </c>
      <c r="AU263" s="87">
        <f>SUM(AU258:AU261)</f>
        <v>0</v>
      </c>
      <c r="AV263" s="66"/>
      <c r="AW263" s="17">
        <f>SUM(AW258:AW261)</f>
        <v>0</v>
      </c>
      <c r="AX263" s="66"/>
      <c r="AY263" s="50"/>
      <c r="AZ263" s="71"/>
    </row>
    <row r="264" spans="3:52" s="2" customFormat="1" ht="12.75" x14ac:dyDescent="0.2">
      <c r="C264" s="65"/>
      <c r="D264" s="114"/>
      <c r="F264" s="78"/>
      <c r="G264" s="11"/>
      <c r="H264" s="11"/>
      <c r="I264" s="11"/>
      <c r="J264" s="19"/>
      <c r="K264" s="68"/>
      <c r="L264" s="68"/>
      <c r="M264" s="68"/>
      <c r="N264" s="68"/>
      <c r="O264" s="50"/>
      <c r="P264" s="71"/>
      <c r="R264" s="78"/>
      <c r="S264" s="11"/>
      <c r="T264" s="11"/>
      <c r="U264" s="11"/>
      <c r="V264" s="19"/>
      <c r="W264" s="68"/>
      <c r="X264" s="68"/>
      <c r="Y264" s="68"/>
      <c r="Z264" s="68"/>
      <c r="AA264" s="50"/>
      <c r="AB264" s="71"/>
      <c r="AD264" s="78"/>
      <c r="AE264" s="11"/>
      <c r="AF264" s="11"/>
      <c r="AG264" s="11"/>
      <c r="AH264" s="19"/>
      <c r="AI264" s="68"/>
      <c r="AJ264" s="68"/>
      <c r="AK264" s="68"/>
      <c r="AL264" s="68"/>
      <c r="AM264" s="50"/>
      <c r="AN264" s="71"/>
      <c r="AO264"/>
      <c r="AP264" s="78"/>
      <c r="AQ264" s="11"/>
      <c r="AR264" s="11"/>
      <c r="AS264" s="11"/>
      <c r="AT264" s="19"/>
      <c r="AU264" s="68"/>
      <c r="AV264" s="68"/>
      <c r="AW264" s="68"/>
      <c r="AX264" s="68"/>
      <c r="AY264" s="50"/>
      <c r="AZ264" s="71"/>
    </row>
    <row r="265" spans="3:52" s="2" customFormat="1" ht="6.4" customHeight="1" x14ac:dyDescent="0.2">
      <c r="C265" s="65"/>
      <c r="D265" s="114"/>
      <c r="F265" s="78"/>
      <c r="G265" s="11"/>
      <c r="H265" s="11"/>
      <c r="I265" s="11"/>
      <c r="J265" s="19"/>
      <c r="K265" s="68"/>
      <c r="L265" s="68"/>
      <c r="M265" s="68"/>
      <c r="N265" s="68"/>
      <c r="O265" s="50"/>
      <c r="P265" s="71"/>
      <c r="R265" s="78"/>
      <c r="S265" s="11"/>
      <c r="T265" s="11"/>
      <c r="U265" s="11"/>
      <c r="V265" s="19"/>
      <c r="W265" s="68"/>
      <c r="X265" s="68"/>
      <c r="Y265" s="68"/>
      <c r="Z265" s="68"/>
      <c r="AA265" s="50"/>
      <c r="AB265" s="71"/>
      <c r="AD265" s="78"/>
      <c r="AE265" s="11"/>
      <c r="AF265" s="11"/>
      <c r="AG265" s="11"/>
      <c r="AH265" s="19"/>
      <c r="AI265" s="68"/>
      <c r="AJ265" s="68"/>
      <c r="AK265" s="68"/>
      <c r="AL265" s="68"/>
      <c r="AM265" s="50"/>
      <c r="AN265" s="71"/>
      <c r="AO265"/>
      <c r="AP265" s="78"/>
      <c r="AQ265" s="11"/>
      <c r="AR265" s="11"/>
      <c r="AS265" s="11"/>
      <c r="AT265" s="19"/>
      <c r="AU265" s="68"/>
      <c r="AV265" s="68"/>
      <c r="AW265" s="68"/>
      <c r="AX265" s="68"/>
      <c r="AY265" s="50"/>
      <c r="AZ265" s="71"/>
    </row>
    <row r="266" spans="3:52" s="2" customFormat="1" ht="13.5" thickBot="1" x14ac:dyDescent="0.25">
      <c r="C266" s="101" t="s">
        <v>281</v>
      </c>
      <c r="D266" s="115">
        <f>D249+D256+D263</f>
        <v>0</v>
      </c>
      <c r="F266" s="120"/>
      <c r="G266" s="23"/>
      <c r="H266" s="23"/>
      <c r="I266" s="23"/>
      <c r="J266" s="86" t="s">
        <v>295</v>
      </c>
      <c r="K266" s="88">
        <f>K249+K256+K263</f>
        <v>0</v>
      </c>
      <c r="L266" s="73"/>
      <c r="M266" s="72" t="e">
        <f>M249+M256+#REF!+#REF!+#REF!</f>
        <v>#REF!</v>
      </c>
      <c r="N266" s="73"/>
      <c r="O266" s="51"/>
      <c r="P266" s="74"/>
      <c r="R266" s="120"/>
      <c r="S266" s="23"/>
      <c r="T266" s="23"/>
      <c r="U266" s="23"/>
      <c r="V266" s="86" t="s">
        <v>308</v>
      </c>
      <c r="W266" s="88">
        <f>W249+W256+W263</f>
        <v>0</v>
      </c>
      <c r="X266" s="73"/>
      <c r="Y266" s="72" t="e">
        <f>Y249+Y256+#REF!+#REF!+#REF!</f>
        <v>#REF!</v>
      </c>
      <c r="Z266" s="73"/>
      <c r="AA266" s="51"/>
      <c r="AB266" s="74"/>
      <c r="AD266" s="120"/>
      <c r="AE266" s="23"/>
      <c r="AF266" s="23"/>
      <c r="AG266" s="23"/>
      <c r="AH266" s="86" t="s">
        <v>321</v>
      </c>
      <c r="AI266" s="88">
        <f>AI249+AI256+AI263</f>
        <v>0</v>
      </c>
      <c r="AJ266" s="73"/>
      <c r="AK266" s="72" t="e">
        <f>AK249+AK256+#REF!+#REF!+#REF!</f>
        <v>#REF!</v>
      </c>
      <c r="AL266" s="73"/>
      <c r="AM266" s="51"/>
      <c r="AN266" s="74"/>
      <c r="AO266"/>
      <c r="AP266" s="120"/>
      <c r="AQ266" s="23"/>
      <c r="AR266" s="23"/>
      <c r="AS266" s="23"/>
      <c r="AT266" s="86" t="s">
        <v>365</v>
      </c>
      <c r="AU266" s="88">
        <f>AU249+AU256+AU263</f>
        <v>0</v>
      </c>
      <c r="AV266" s="73"/>
      <c r="AW266" s="72" t="e">
        <f>AW249+AW256+#REF!+#REF!+#REF!</f>
        <v>#REF!</v>
      </c>
      <c r="AX266" s="73"/>
      <c r="AY266" s="51"/>
      <c r="AZ266" s="74"/>
    </row>
    <row r="267" spans="3:52" s="2" customFormat="1" ht="12.75" x14ac:dyDescent="0.2">
      <c r="C267" s="6"/>
      <c r="D267" s="63"/>
      <c r="F267" s="6"/>
      <c r="J267" s="16"/>
      <c r="K267" s="63"/>
      <c r="L267" s="10"/>
      <c r="M267" s="10"/>
      <c r="N267" s="10"/>
      <c r="O267" s="47"/>
      <c r="R267" s="6"/>
      <c r="V267" s="16"/>
      <c r="W267" s="63"/>
      <c r="X267" s="10"/>
      <c r="Y267" s="10"/>
      <c r="Z267" s="10"/>
      <c r="AA267" s="47"/>
      <c r="AD267" s="6"/>
      <c r="AH267" s="16"/>
      <c r="AI267" s="63"/>
      <c r="AJ267" s="10"/>
      <c r="AK267" s="10"/>
      <c r="AL267" s="10"/>
      <c r="AM267" s="47"/>
      <c r="AO267"/>
      <c r="AP267" s="6"/>
      <c r="AT267" s="16"/>
      <c r="AU267" s="63"/>
      <c r="AV267" s="10"/>
      <c r="AW267" s="10"/>
      <c r="AX267" s="10"/>
      <c r="AY267" s="47"/>
    </row>
    <row r="268" spans="3:52" s="2" customFormat="1" ht="12.75" x14ac:dyDescent="0.2">
      <c r="C268" s="6"/>
      <c r="D268" s="61"/>
      <c r="F268" s="6"/>
      <c r="G268" s="6"/>
      <c r="H268" s="20"/>
      <c r="J268" s="16"/>
      <c r="K268" s="61"/>
      <c r="L268" s="18"/>
      <c r="M268" s="17"/>
      <c r="N268" s="18"/>
      <c r="O268" s="50"/>
      <c r="P268" s="20"/>
      <c r="R268" s="6"/>
      <c r="S268" s="6"/>
      <c r="T268" s="20"/>
      <c r="V268" s="16"/>
      <c r="W268" s="61"/>
      <c r="X268" s="18"/>
      <c r="Y268" s="17"/>
      <c r="Z268" s="18"/>
      <c r="AA268" s="50"/>
      <c r="AB268" s="20"/>
      <c r="AD268" s="6"/>
      <c r="AE268" s="6"/>
      <c r="AF268" s="20"/>
      <c r="AH268" s="16"/>
      <c r="AI268" s="61"/>
      <c r="AJ268" s="18"/>
      <c r="AK268" s="17"/>
      <c r="AL268" s="18"/>
      <c r="AM268" s="50"/>
      <c r="AN268" s="20"/>
      <c r="AO268"/>
      <c r="AP268" s="6"/>
      <c r="AQ268" s="6"/>
      <c r="AR268" s="20"/>
      <c r="AT268" s="16"/>
      <c r="AU268" s="61"/>
      <c r="AV268" s="18"/>
      <c r="AW268" s="17"/>
      <c r="AX268" s="18"/>
      <c r="AY268" s="50"/>
      <c r="AZ268" s="20"/>
    </row>
    <row r="269" spans="3:52" s="2" customFormat="1" ht="12.75" x14ac:dyDescent="0.2">
      <c r="C269" s="8" t="s">
        <v>27</v>
      </c>
      <c r="D269" t="s">
        <v>20</v>
      </c>
      <c r="F269" s="8" t="s">
        <v>27</v>
      </c>
      <c r="G269" s="9" t="s">
        <v>21</v>
      </c>
      <c r="H269" s="20"/>
      <c r="J269" s="16"/>
      <c r="K269" t="s">
        <v>20</v>
      </c>
      <c r="L269" s="18"/>
      <c r="M269" s="17"/>
      <c r="N269" s="18"/>
      <c r="O269" s="48" t="s">
        <v>25</v>
      </c>
      <c r="P269" s="20"/>
      <c r="R269" s="8" t="s">
        <v>27</v>
      </c>
      <c r="S269" s="9" t="s">
        <v>21</v>
      </c>
      <c r="T269" s="20"/>
      <c r="V269" s="16"/>
      <c r="W269" t="s">
        <v>20</v>
      </c>
      <c r="X269" s="18"/>
      <c r="Y269" s="17"/>
      <c r="Z269" s="18"/>
      <c r="AA269" s="48" t="s">
        <v>25</v>
      </c>
      <c r="AB269" s="20"/>
      <c r="AD269" s="8" t="s">
        <v>27</v>
      </c>
      <c r="AE269" s="9" t="s">
        <v>21</v>
      </c>
      <c r="AF269" s="20"/>
      <c r="AH269" s="16"/>
      <c r="AI269" t="s">
        <v>20</v>
      </c>
      <c r="AJ269" s="18"/>
      <c r="AK269" s="17"/>
      <c r="AL269" s="18"/>
      <c r="AM269" s="48" t="s">
        <v>25</v>
      </c>
      <c r="AN269" s="20"/>
      <c r="AO269"/>
      <c r="AP269" s="8" t="s">
        <v>27</v>
      </c>
      <c r="AQ269" s="9" t="s">
        <v>21</v>
      </c>
      <c r="AR269" s="20"/>
      <c r="AT269" s="16"/>
      <c r="AU269" t="s">
        <v>20</v>
      </c>
      <c r="AV269" s="18"/>
      <c r="AW269" s="17"/>
      <c r="AX269" s="18"/>
      <c r="AY269" s="48" t="s">
        <v>25</v>
      </c>
      <c r="AZ269" s="20"/>
    </row>
    <row r="270" spans="3:52" s="2" customFormat="1" ht="12.75" x14ac:dyDescent="0.2">
      <c r="C270" s="11" t="s">
        <v>28</v>
      </c>
      <c r="D270" s="93">
        <f>K270+W270+AI270+AU270</f>
        <v>0</v>
      </c>
      <c r="F270" s="11" t="s">
        <v>28</v>
      </c>
      <c r="G270" s="1"/>
      <c r="H270" s="20"/>
      <c r="J270" s="16"/>
      <c r="K270" s="15"/>
      <c r="L270" s="18"/>
      <c r="M270" s="17"/>
      <c r="N270" s="18"/>
      <c r="O270" s="49" t="s">
        <v>29</v>
      </c>
      <c r="P270" s="20"/>
      <c r="R270" s="11" t="s">
        <v>28</v>
      </c>
      <c r="S270" s="1"/>
      <c r="T270" s="20"/>
      <c r="V270" s="16"/>
      <c r="W270" s="15"/>
      <c r="X270" s="18"/>
      <c r="Y270" s="17"/>
      <c r="Z270" s="18"/>
      <c r="AA270" s="49" t="s">
        <v>29</v>
      </c>
      <c r="AB270" s="20"/>
      <c r="AD270" s="11" t="s">
        <v>28</v>
      </c>
      <c r="AE270" s="1"/>
      <c r="AF270" s="20"/>
      <c r="AH270" s="16"/>
      <c r="AI270" s="15"/>
      <c r="AJ270" s="18"/>
      <c r="AK270" s="17"/>
      <c r="AL270" s="18"/>
      <c r="AM270" s="49" t="s">
        <v>29</v>
      </c>
      <c r="AN270" s="20"/>
      <c r="AO270"/>
      <c r="AP270" s="11" t="s">
        <v>28</v>
      </c>
      <c r="AQ270" s="1"/>
      <c r="AR270" s="20"/>
      <c r="AT270" s="16"/>
      <c r="AU270" s="15"/>
      <c r="AV270" s="18"/>
      <c r="AW270" s="17"/>
      <c r="AX270" s="18"/>
      <c r="AY270" s="49" t="s">
        <v>29</v>
      </c>
      <c r="AZ270" s="20"/>
    </row>
    <row r="271" spans="3:52" s="2" customFormat="1" ht="13.5" thickBot="1" x14ac:dyDescent="0.25">
      <c r="C271" s="6"/>
      <c r="D271" s="5"/>
      <c r="F271" s="6"/>
      <c r="J271" s="4"/>
      <c r="K271" s="5"/>
      <c r="L271" s="5"/>
      <c r="M271" s="5"/>
      <c r="N271" s="5"/>
      <c r="O271" s="47"/>
      <c r="R271" s="6"/>
      <c r="V271" s="4"/>
      <c r="W271" s="5"/>
      <c r="X271" s="5"/>
      <c r="Y271" s="5"/>
      <c r="Z271" s="5"/>
      <c r="AA271" s="47"/>
      <c r="AD271" s="6"/>
      <c r="AH271" s="4"/>
      <c r="AI271" s="5"/>
      <c r="AJ271" s="5"/>
      <c r="AK271" s="5"/>
      <c r="AL271" s="5"/>
      <c r="AM271" s="47"/>
      <c r="AO271"/>
      <c r="AP271" s="6"/>
      <c r="AT271" s="4"/>
      <c r="AU271" s="5"/>
      <c r="AV271" s="5"/>
      <c r="AW271" s="5"/>
      <c r="AX271" s="5"/>
      <c r="AY271" s="47"/>
    </row>
    <row r="272" spans="3:52" s="2" customFormat="1" ht="13.5" thickBot="1" x14ac:dyDescent="0.25">
      <c r="C272" s="8" t="s">
        <v>30</v>
      </c>
      <c r="D272" s="90">
        <f>D58+D266+D32+D270+D84+D110+D136+D162+D188+D214+D240</f>
        <v>0</v>
      </c>
      <c r="F272" s="8" t="s">
        <v>30</v>
      </c>
      <c r="I272" s="58"/>
      <c r="J272" s="91" t="s">
        <v>296</v>
      </c>
      <c r="K272" s="90">
        <f>K58+K266+K32+K270+K84+K110+K136+K162+K188+K214+K240</f>
        <v>0</v>
      </c>
      <c r="L272" s="18"/>
      <c r="M272" s="21" t="e">
        <f>M58+#REF!+#REF!+M256+M32</f>
        <v>#REF!</v>
      </c>
      <c r="N272" s="18"/>
      <c r="O272" s="47"/>
      <c r="R272" s="8" t="s">
        <v>30</v>
      </c>
      <c r="U272" s="58"/>
      <c r="V272" s="91" t="s">
        <v>309</v>
      </c>
      <c r="W272" s="90">
        <f>W58+W266+W32+W270+W84+W110+W136+W162+W188+W214+W240</f>
        <v>0</v>
      </c>
      <c r="X272" s="18"/>
      <c r="Y272" s="21" t="e">
        <f>Y58+#REF!+#REF!+Y256+Y32</f>
        <v>#REF!</v>
      </c>
      <c r="Z272" s="18"/>
      <c r="AA272" s="47"/>
      <c r="AD272" s="8" t="s">
        <v>30</v>
      </c>
      <c r="AG272" s="58"/>
      <c r="AH272" s="91" t="s">
        <v>322</v>
      </c>
      <c r="AI272" s="90">
        <f>AI58+AI266+AI32+AI270+AI84+AI110+AI136+AI162+AI188+AI214+AI240</f>
        <v>0</v>
      </c>
      <c r="AJ272" s="18"/>
      <c r="AK272" s="21" t="e">
        <f>AK58+#REF!+#REF!+AK256+AK32</f>
        <v>#REF!</v>
      </c>
      <c r="AL272" s="18"/>
      <c r="AM272" s="47"/>
      <c r="AO272"/>
      <c r="AP272" s="8" t="s">
        <v>30</v>
      </c>
      <c r="AS272" s="58"/>
      <c r="AT272" s="91" t="s">
        <v>366</v>
      </c>
      <c r="AU272" s="90">
        <f>AU58+AU266+AU32+AU270+AU84+AU110+AU136+AU162+AU188+AU214+AU240</f>
        <v>0</v>
      </c>
      <c r="AV272" s="18"/>
      <c r="AW272" s="21" t="e">
        <f>AW58+#REF!+#REF!+AW256+AW32</f>
        <v>#REF!</v>
      </c>
      <c r="AX272" s="18"/>
      <c r="AY272" s="47"/>
    </row>
    <row r="273" spans="1:52" s="2" customFormat="1" ht="13.5" thickBot="1" x14ac:dyDescent="0.25">
      <c r="C273" s="22"/>
      <c r="D273" s="25"/>
      <c r="F273" s="22"/>
      <c r="G273" s="23"/>
      <c r="H273" s="23"/>
      <c r="I273" s="23"/>
      <c r="J273" s="24"/>
      <c r="K273" s="25"/>
      <c r="L273" s="25"/>
      <c r="M273" s="25"/>
      <c r="N273" s="25"/>
      <c r="O273" s="51"/>
      <c r="P273" s="23"/>
      <c r="R273" s="22"/>
      <c r="S273" s="23"/>
      <c r="T273" s="23"/>
      <c r="U273" s="23"/>
      <c r="V273" s="24"/>
      <c r="W273" s="25"/>
      <c r="X273" s="25"/>
      <c r="Y273" s="25"/>
      <c r="Z273" s="25"/>
      <c r="AA273" s="51"/>
      <c r="AB273" s="23"/>
      <c r="AD273" s="22"/>
      <c r="AE273" s="23"/>
      <c r="AF273" s="23"/>
      <c r="AG273" s="23"/>
      <c r="AH273" s="24"/>
      <c r="AI273" s="25"/>
      <c r="AJ273" s="25"/>
      <c r="AK273" s="25"/>
      <c r="AL273" s="25"/>
      <c r="AM273" s="51"/>
      <c r="AN273" s="23"/>
      <c r="AO273"/>
      <c r="AP273" s="22"/>
      <c r="AQ273" s="23"/>
      <c r="AR273" s="23"/>
      <c r="AS273" s="23"/>
      <c r="AT273" s="24"/>
      <c r="AU273" s="25"/>
      <c r="AV273" s="25"/>
      <c r="AW273" s="25"/>
      <c r="AX273" s="25"/>
      <c r="AY273" s="51"/>
      <c r="AZ273" s="23"/>
    </row>
    <row r="274" spans="1:52" s="2" customFormat="1" ht="12.75" x14ac:dyDescent="0.2">
      <c r="C274" s="6"/>
      <c r="D274" s="5"/>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row>
    <row r="275" spans="1:52" s="2" customFormat="1" ht="20.25" x14ac:dyDescent="0.3">
      <c r="C275" s="3" t="s">
        <v>31</v>
      </c>
      <c r="D275" s="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row>
    <row r="276" spans="1:52" s="2" customFormat="1" ht="12.75" x14ac:dyDescent="0.2">
      <c r="C276" s="6"/>
      <c r="D276" s="5"/>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row>
    <row r="277" spans="1:52" s="2" customFormat="1" ht="12.75" x14ac:dyDescent="0.2">
      <c r="C277" s="8" t="s">
        <v>32</v>
      </c>
      <c r="D277" s="9"/>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row>
    <row r="278" spans="1:52" s="2" customFormat="1" ht="12.75" x14ac:dyDescent="0.2">
      <c r="C278" s="8"/>
      <c r="D278" t="s">
        <v>33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row>
    <row r="279" spans="1:52" s="2" customFormat="1" ht="12.75" x14ac:dyDescent="0.2">
      <c r="C279" s="11" t="s">
        <v>141</v>
      </c>
      <c r="D279" s="9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row>
    <row r="280" spans="1:52" s="2" customFormat="1" ht="12.75" x14ac:dyDescent="0.2">
      <c r="C280" s="11" t="s">
        <v>34</v>
      </c>
      <c r="D280" s="9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row>
    <row r="281" spans="1:52" s="2" customFormat="1" ht="12.75" x14ac:dyDescent="0.2">
      <c r="C281" s="11" t="s">
        <v>34</v>
      </c>
      <c r="D281" s="9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row>
    <row r="282" spans="1:52" s="2" customFormat="1" ht="12.75" x14ac:dyDescent="0.2">
      <c r="C282" s="11" t="s">
        <v>34</v>
      </c>
      <c r="D282" s="9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row>
    <row r="283" spans="1:52" s="2" customFormat="1" ht="12.75" x14ac:dyDescent="0.2">
      <c r="C283" s="11" t="s">
        <v>35</v>
      </c>
      <c r="D283" s="9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row>
    <row r="284" spans="1:52" s="2" customFormat="1" ht="12.75" x14ac:dyDescent="0.2">
      <c r="C284" s="62"/>
      <c r="D284" s="8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row>
    <row r="285" spans="1:52" s="2" customFormat="1" ht="4.1500000000000004" customHeight="1" x14ac:dyDescent="0.2">
      <c r="C285" s="8"/>
      <c r="D285" s="8"/>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row>
    <row r="286" spans="1:52" s="2" customFormat="1" ht="12.75" x14ac:dyDescent="0.2">
      <c r="C286" s="6"/>
      <c r="D286" s="89">
        <f>SUM(D279:D283)</f>
        <v>0</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row>
    <row r="287" spans="1:52" s="2" customFormat="1" ht="12.4" hidden="1" customHeight="1" x14ac:dyDescent="0.2">
      <c r="C287" s="26"/>
      <c r="D287" s="29"/>
      <c r="F287" s="26"/>
      <c r="G287" s="27"/>
      <c r="H287" s="27"/>
      <c r="I287" s="27"/>
      <c r="J287" s="28"/>
      <c r="K287" s="29"/>
      <c r="L287" s="29"/>
      <c r="M287" s="29"/>
      <c r="N287" s="29"/>
      <c r="O287" s="52"/>
      <c r="R287" s="26"/>
      <c r="S287" s="27"/>
      <c r="T287" s="27"/>
      <c r="U287" s="27"/>
      <c r="V287" s="28"/>
      <c r="W287" s="29"/>
      <c r="X287" s="29"/>
      <c r="Y287" s="29"/>
      <c r="Z287" s="29"/>
      <c r="AA287" s="52"/>
      <c r="AD287" s="26"/>
      <c r="AE287" s="27"/>
      <c r="AF287" s="27"/>
      <c r="AG287" s="27"/>
      <c r="AH287" s="28"/>
      <c r="AI287" s="29"/>
      <c r="AJ287" s="29"/>
      <c r="AK287" s="29"/>
      <c r="AL287" s="29"/>
      <c r="AM287" s="52"/>
      <c r="AO287"/>
      <c r="AP287" s="26"/>
      <c r="AQ287" s="27"/>
      <c r="AR287" s="27"/>
      <c r="AS287" s="27"/>
      <c r="AT287" s="28"/>
      <c r="AU287" s="29"/>
      <c r="AV287" s="29"/>
      <c r="AW287" s="29"/>
      <c r="AX287" s="29"/>
      <c r="AY287" s="52"/>
    </row>
    <row r="288" spans="1:52" s="2" customFormat="1" ht="12.4" hidden="1" customHeight="1" x14ac:dyDescent="0.2">
      <c r="A288" s="2">
        <v>1</v>
      </c>
      <c r="B288" s="2">
        <v>1</v>
      </c>
      <c r="C288" s="26"/>
      <c r="D288" s="29"/>
      <c r="F288" s="26"/>
      <c r="G288" s="27"/>
      <c r="H288" s="27"/>
      <c r="I288" s="27"/>
      <c r="J288" s="28"/>
      <c r="K288" s="29"/>
      <c r="L288" s="29"/>
      <c r="M288" s="29"/>
      <c r="N288" s="29"/>
      <c r="O288" s="52"/>
      <c r="R288" s="26"/>
      <c r="S288" s="27"/>
      <c r="T288" s="27"/>
      <c r="U288" s="27"/>
      <c r="V288" s="28"/>
      <c r="W288" s="29"/>
      <c r="X288" s="29"/>
      <c r="Y288" s="29"/>
      <c r="Z288" s="29"/>
      <c r="AA288" s="52"/>
      <c r="AD288" s="26"/>
      <c r="AE288" s="27"/>
      <c r="AF288" s="27"/>
      <c r="AG288" s="27"/>
      <c r="AH288" s="28"/>
      <c r="AI288" s="29"/>
      <c r="AJ288" s="29"/>
      <c r="AK288" s="29"/>
      <c r="AL288" s="29"/>
      <c r="AM288" s="52"/>
      <c r="AO288"/>
      <c r="AP288" s="26"/>
      <c r="AQ288" s="27"/>
      <c r="AR288" s="27"/>
      <c r="AS288" s="27"/>
      <c r="AT288" s="28"/>
      <c r="AU288" s="29"/>
      <c r="AV288" s="29"/>
      <c r="AW288" s="29"/>
      <c r="AX288" s="29"/>
      <c r="AY288" s="52"/>
    </row>
    <row r="289" spans="1:51" s="2" customFormat="1" ht="19.899999999999999" hidden="1" customHeight="1" x14ac:dyDescent="0.3">
      <c r="A289" s="2">
        <v>1</v>
      </c>
      <c r="B289" s="2">
        <v>1</v>
      </c>
      <c r="C289" s="30" t="s">
        <v>36</v>
      </c>
      <c r="D289" s="29"/>
      <c r="F289" s="30" t="s">
        <v>36</v>
      </c>
      <c r="G289" s="27"/>
      <c r="H289" s="27"/>
      <c r="I289" s="27"/>
      <c r="J289" s="28"/>
      <c r="K289" s="29"/>
      <c r="L289" s="29"/>
      <c r="M289" s="29"/>
      <c r="N289" s="29"/>
      <c r="O289" s="52"/>
      <c r="R289" s="30" t="s">
        <v>36</v>
      </c>
      <c r="S289" s="27"/>
      <c r="T289" s="27"/>
      <c r="U289" s="27"/>
      <c r="V289" s="28"/>
      <c r="W289" s="29"/>
      <c r="X289" s="29"/>
      <c r="Y289" s="29"/>
      <c r="Z289" s="29"/>
      <c r="AA289" s="52"/>
      <c r="AD289" s="30" t="s">
        <v>36</v>
      </c>
      <c r="AE289" s="27"/>
      <c r="AF289" s="27"/>
      <c r="AG289" s="27"/>
      <c r="AH289" s="28"/>
      <c r="AI289" s="29"/>
      <c r="AJ289" s="29"/>
      <c r="AK289" s="29"/>
      <c r="AL289" s="29"/>
      <c r="AM289" s="52"/>
      <c r="AO289"/>
      <c r="AP289" s="30" t="s">
        <v>36</v>
      </c>
      <c r="AQ289" s="27"/>
      <c r="AR289" s="27"/>
      <c r="AS289" s="27"/>
      <c r="AT289" s="28"/>
      <c r="AU289" s="29"/>
      <c r="AV289" s="29"/>
      <c r="AW289" s="29"/>
      <c r="AX289" s="29"/>
      <c r="AY289" s="52"/>
    </row>
    <row r="290" spans="1:51" s="2" customFormat="1" ht="12.4" hidden="1" customHeight="1" x14ac:dyDescent="0.2">
      <c r="A290" s="2">
        <v>1</v>
      </c>
      <c r="B290" s="2">
        <v>1</v>
      </c>
      <c r="C290" s="26"/>
      <c r="D290" s="27"/>
      <c r="F290" s="26"/>
      <c r="G290" s="27"/>
      <c r="H290" s="27"/>
      <c r="I290" s="27"/>
      <c r="J290" s="28"/>
      <c r="K290" s="27"/>
      <c r="L290" s="27"/>
      <c r="M290" s="27"/>
      <c r="N290" s="27"/>
      <c r="O290" s="52"/>
      <c r="R290" s="26"/>
      <c r="S290" s="27"/>
      <c r="T290" s="27"/>
      <c r="U290" s="27"/>
      <c r="V290" s="28"/>
      <c r="W290" s="27"/>
      <c r="X290" s="27"/>
      <c r="Y290" s="27"/>
      <c r="Z290" s="27"/>
      <c r="AA290" s="52"/>
      <c r="AD290" s="26"/>
      <c r="AE290" s="27"/>
      <c r="AF290" s="27"/>
      <c r="AG290" s="27"/>
      <c r="AH290" s="28"/>
      <c r="AI290" s="27"/>
      <c r="AJ290" s="27"/>
      <c r="AK290" s="27"/>
      <c r="AL290" s="27"/>
      <c r="AM290" s="52"/>
      <c r="AO290"/>
      <c r="AP290" s="26"/>
      <c r="AQ290" s="27"/>
      <c r="AR290" s="27"/>
      <c r="AS290" s="27"/>
      <c r="AT290" s="28"/>
      <c r="AU290" s="27"/>
      <c r="AV290" s="27"/>
      <c r="AW290" s="27"/>
      <c r="AX290" s="27"/>
      <c r="AY290" s="52"/>
    </row>
    <row r="291" spans="1:51" s="2" customFormat="1" ht="13.15" hidden="1" customHeight="1" x14ac:dyDescent="0.2">
      <c r="A291" s="2">
        <v>1</v>
      </c>
      <c r="B291" s="2">
        <v>1</v>
      </c>
      <c r="C291" s="31" t="s">
        <v>37</v>
      </c>
      <c r="D291" s="32"/>
      <c r="F291" s="31" t="s">
        <v>37</v>
      </c>
      <c r="G291" s="27"/>
      <c r="H291" s="27"/>
      <c r="I291" s="27"/>
      <c r="J291" s="28"/>
      <c r="K291" s="32"/>
      <c r="L291" s="33"/>
      <c r="M291" s="32"/>
      <c r="N291" s="33"/>
      <c r="O291" s="52"/>
      <c r="R291" s="31" t="s">
        <v>37</v>
      </c>
      <c r="S291" s="27"/>
      <c r="T291" s="27"/>
      <c r="U291" s="27"/>
      <c r="V291" s="28"/>
      <c r="W291" s="32"/>
      <c r="X291" s="33"/>
      <c r="Y291" s="32"/>
      <c r="Z291" s="33"/>
      <c r="AA291" s="52"/>
      <c r="AD291" s="31" t="s">
        <v>37</v>
      </c>
      <c r="AE291" s="27"/>
      <c r="AF291" s="27"/>
      <c r="AG291" s="27"/>
      <c r="AH291" s="28"/>
      <c r="AI291" s="32"/>
      <c r="AJ291" s="33"/>
      <c r="AK291" s="32"/>
      <c r="AL291" s="33"/>
      <c r="AM291" s="52"/>
      <c r="AO291"/>
      <c r="AP291" s="31" t="s">
        <v>37</v>
      </c>
      <c r="AQ291" s="27"/>
      <c r="AR291" s="27"/>
      <c r="AS291" s="27"/>
      <c r="AT291" s="28"/>
      <c r="AU291" s="32"/>
      <c r="AV291" s="33"/>
      <c r="AW291" s="32"/>
      <c r="AX291" s="33"/>
      <c r="AY291" s="52"/>
    </row>
    <row r="292" spans="1:51" s="2" customFormat="1" ht="13.15" hidden="1" customHeight="1" x14ac:dyDescent="0.2">
      <c r="B292" s="2">
        <v>1</v>
      </c>
      <c r="C292" s="31"/>
      <c r="D292" s="32" t="s">
        <v>38</v>
      </c>
      <c r="F292" s="31"/>
      <c r="G292" s="27"/>
      <c r="H292" s="27"/>
      <c r="I292" s="27"/>
      <c r="J292" s="28"/>
      <c r="K292" s="32" t="s">
        <v>38</v>
      </c>
      <c r="L292" s="33"/>
      <c r="M292" s="32"/>
      <c r="N292" s="33"/>
      <c r="O292" s="52"/>
      <c r="R292" s="31"/>
      <c r="S292" s="27"/>
      <c r="T292" s="27"/>
      <c r="U292" s="27"/>
      <c r="V292" s="28"/>
      <c r="W292" s="32" t="s">
        <v>38</v>
      </c>
      <c r="X292" s="33"/>
      <c r="Y292" s="32"/>
      <c r="Z292" s="33"/>
      <c r="AA292" s="52"/>
      <c r="AD292" s="31"/>
      <c r="AE292" s="27"/>
      <c r="AF292" s="27"/>
      <c r="AG292" s="27"/>
      <c r="AH292" s="28"/>
      <c r="AI292" s="32" t="s">
        <v>38</v>
      </c>
      <c r="AJ292" s="33"/>
      <c r="AK292" s="32"/>
      <c r="AL292" s="33"/>
      <c r="AM292" s="52"/>
      <c r="AO292"/>
      <c r="AP292" s="31"/>
      <c r="AQ292" s="27"/>
      <c r="AR292" s="27"/>
      <c r="AS292" s="27"/>
      <c r="AT292" s="28"/>
      <c r="AU292" s="32" t="s">
        <v>38</v>
      </c>
      <c r="AV292" s="33"/>
      <c r="AW292" s="32"/>
      <c r="AX292" s="33"/>
      <c r="AY292" s="52"/>
    </row>
    <row r="293" spans="1:51" s="2" customFormat="1" ht="12.4" hidden="1" customHeight="1" x14ac:dyDescent="0.2">
      <c r="B293" s="2">
        <v>1</v>
      </c>
      <c r="C293" s="34" t="s">
        <v>39</v>
      </c>
      <c r="D293" s="35" t="str">
        <f>IFERROR(D272/#REF!,"")</f>
        <v/>
      </c>
      <c r="F293" s="34" t="s">
        <v>39</v>
      </c>
      <c r="G293" s="27"/>
      <c r="H293" s="27"/>
      <c r="I293" s="27"/>
      <c r="J293" s="28"/>
      <c r="K293" s="35" t="str">
        <f>IFERROR(K272/#REF!,"")</f>
        <v/>
      </c>
      <c r="L293" s="35"/>
      <c r="M293" s="35"/>
      <c r="N293" s="35"/>
      <c r="O293" s="52"/>
      <c r="R293" s="34" t="s">
        <v>39</v>
      </c>
      <c r="S293" s="27"/>
      <c r="T293" s="27"/>
      <c r="U293" s="27"/>
      <c r="V293" s="28"/>
      <c r="W293" s="35" t="str">
        <f>IFERROR(W272/#REF!,"")</f>
        <v/>
      </c>
      <c r="X293" s="35"/>
      <c r="Y293" s="35"/>
      <c r="Z293" s="35"/>
      <c r="AA293" s="52"/>
      <c r="AD293" s="34" t="s">
        <v>39</v>
      </c>
      <c r="AE293" s="27"/>
      <c r="AF293" s="27"/>
      <c r="AG293" s="27"/>
      <c r="AH293" s="28"/>
      <c r="AI293" s="35" t="str">
        <f>IFERROR(AI272/#REF!,"")</f>
        <v/>
      </c>
      <c r="AJ293" s="35"/>
      <c r="AK293" s="35"/>
      <c r="AL293" s="35"/>
      <c r="AM293" s="52"/>
      <c r="AO293"/>
      <c r="AP293" s="34" t="s">
        <v>39</v>
      </c>
      <c r="AQ293" s="27"/>
      <c r="AR293" s="27"/>
      <c r="AS293" s="27"/>
      <c r="AT293" s="28"/>
      <c r="AU293" s="35" t="str">
        <f>IFERROR(AU272/#REF!,"")</f>
        <v/>
      </c>
      <c r="AV293" s="35"/>
      <c r="AW293" s="35"/>
      <c r="AX293" s="35"/>
      <c r="AY293" s="52"/>
    </row>
    <row r="294" spans="1:51" s="2" customFormat="1" ht="12.4" hidden="1" customHeight="1" x14ac:dyDescent="0.2">
      <c r="B294" s="2">
        <v>1</v>
      </c>
      <c r="C294" s="34" t="s">
        <v>40</v>
      </c>
      <c r="D294" s="35" t="str">
        <f>IFERROR(D272/(#REF!+#REF!),"")</f>
        <v/>
      </c>
      <c r="F294" s="34" t="s">
        <v>40</v>
      </c>
      <c r="G294" s="27"/>
      <c r="H294" s="27"/>
      <c r="I294" s="27"/>
      <c r="J294" s="28"/>
      <c r="K294" s="35" t="str">
        <f>IFERROR(K272/(#REF!+#REF!),"")</f>
        <v/>
      </c>
      <c r="L294" s="35"/>
      <c r="M294" s="35"/>
      <c r="N294" s="35"/>
      <c r="O294" s="52"/>
      <c r="R294" s="34" t="s">
        <v>40</v>
      </c>
      <c r="S294" s="27"/>
      <c r="T294" s="27"/>
      <c r="U294" s="27"/>
      <c r="V294" s="28"/>
      <c r="W294" s="35" t="str">
        <f>IFERROR(W272/(#REF!+#REF!),"")</f>
        <v/>
      </c>
      <c r="X294" s="35"/>
      <c r="Y294" s="35"/>
      <c r="Z294" s="35"/>
      <c r="AA294" s="52"/>
      <c r="AD294" s="34" t="s">
        <v>40</v>
      </c>
      <c r="AE294" s="27"/>
      <c r="AF294" s="27"/>
      <c r="AG294" s="27"/>
      <c r="AH294" s="28"/>
      <c r="AI294" s="35" t="str">
        <f>IFERROR(AI272/(#REF!+#REF!),"")</f>
        <v/>
      </c>
      <c r="AJ294" s="35"/>
      <c r="AK294" s="35"/>
      <c r="AL294" s="35"/>
      <c r="AM294" s="52"/>
      <c r="AO294"/>
      <c r="AP294" s="34" t="s">
        <v>40</v>
      </c>
      <c r="AQ294" s="27"/>
      <c r="AR294" s="27"/>
      <c r="AS294" s="27"/>
      <c r="AT294" s="28"/>
      <c r="AU294" s="35" t="str">
        <f>IFERROR(AU272/(#REF!+#REF!),"")</f>
        <v/>
      </c>
      <c r="AV294" s="35"/>
      <c r="AW294" s="35"/>
      <c r="AX294" s="35"/>
      <c r="AY294" s="52"/>
    </row>
    <row r="295" spans="1:51" s="2" customFormat="1" ht="12.4" hidden="1" customHeight="1" x14ac:dyDescent="0.2">
      <c r="B295" s="2">
        <v>1</v>
      </c>
      <c r="C295" s="34" t="s">
        <v>41</v>
      </c>
      <c r="D295" s="35" t="str">
        <f>IFERROR(D256/(#REF!+#REF!),"")</f>
        <v/>
      </c>
      <c r="F295" s="34" t="s">
        <v>41</v>
      </c>
      <c r="G295" s="27"/>
      <c r="H295" s="27"/>
      <c r="I295" s="27"/>
      <c r="J295" s="28"/>
      <c r="K295" s="35" t="str">
        <f>IFERROR(K256/(#REF!+#REF!),"")</f>
        <v/>
      </c>
      <c r="L295" s="35"/>
      <c r="M295" s="35"/>
      <c r="N295" s="35"/>
      <c r="O295" s="52"/>
      <c r="R295" s="34" t="s">
        <v>41</v>
      </c>
      <c r="S295" s="27"/>
      <c r="T295" s="27"/>
      <c r="U295" s="27"/>
      <c r="V295" s="28"/>
      <c r="W295" s="35" t="str">
        <f>IFERROR(W256/(#REF!+#REF!),"")</f>
        <v/>
      </c>
      <c r="X295" s="35"/>
      <c r="Y295" s="35"/>
      <c r="Z295" s="35"/>
      <c r="AA295" s="52"/>
      <c r="AD295" s="34" t="s">
        <v>41</v>
      </c>
      <c r="AE295" s="27"/>
      <c r="AF295" s="27"/>
      <c r="AG295" s="27"/>
      <c r="AH295" s="28"/>
      <c r="AI295" s="35" t="str">
        <f>IFERROR(AI256/(#REF!+#REF!),"")</f>
        <v/>
      </c>
      <c r="AJ295" s="35"/>
      <c r="AK295" s="35"/>
      <c r="AL295" s="35"/>
      <c r="AM295" s="52"/>
      <c r="AO295"/>
      <c r="AP295" s="34" t="s">
        <v>41</v>
      </c>
      <c r="AQ295" s="27"/>
      <c r="AR295" s="27"/>
      <c r="AS295" s="27"/>
      <c r="AT295" s="28"/>
      <c r="AU295" s="35" t="str">
        <f>IFERROR(AU256/(#REF!+#REF!),"")</f>
        <v/>
      </c>
      <c r="AV295" s="35"/>
      <c r="AW295" s="35"/>
      <c r="AX295" s="35"/>
      <c r="AY295" s="52"/>
    </row>
    <row r="296" spans="1:51" s="2" customFormat="1" ht="12.4" hidden="1" customHeight="1" x14ac:dyDescent="0.2">
      <c r="B296" s="2">
        <v>1</v>
      </c>
      <c r="C296" s="34" t="s">
        <v>42</v>
      </c>
      <c r="D296" s="36" t="str">
        <f>IFERROR(#REF!/D286,"")</f>
        <v/>
      </c>
      <c r="F296" s="34" t="s">
        <v>42</v>
      </c>
      <c r="G296" s="27"/>
      <c r="H296" s="27"/>
      <c r="I296" s="27"/>
      <c r="J296" s="28"/>
      <c r="K296" s="36" t="str">
        <f>IFERROR(#REF!/K286,"")</f>
        <v/>
      </c>
      <c r="L296" s="35"/>
      <c r="M296" s="36"/>
      <c r="N296" s="35"/>
      <c r="O296" s="52"/>
      <c r="R296" s="34" t="s">
        <v>42</v>
      </c>
      <c r="S296" s="27"/>
      <c r="T296" s="27"/>
      <c r="U296" s="27"/>
      <c r="V296" s="28"/>
      <c r="W296" s="36" t="str">
        <f>IFERROR(#REF!/W286,"")</f>
        <v/>
      </c>
      <c r="X296" s="35"/>
      <c r="Y296" s="36"/>
      <c r="Z296" s="35"/>
      <c r="AA296" s="52"/>
      <c r="AD296" s="34" t="s">
        <v>42</v>
      </c>
      <c r="AE296" s="27"/>
      <c r="AF296" s="27"/>
      <c r="AG296" s="27"/>
      <c r="AH296" s="28"/>
      <c r="AI296" s="36" t="str">
        <f>IFERROR(#REF!/AI286,"")</f>
        <v/>
      </c>
      <c r="AJ296" s="35"/>
      <c r="AK296" s="36"/>
      <c r="AL296" s="35"/>
      <c r="AM296" s="52"/>
      <c r="AO296"/>
      <c r="AP296" s="34" t="s">
        <v>42</v>
      </c>
      <c r="AQ296" s="27"/>
      <c r="AR296" s="27"/>
      <c r="AS296" s="27"/>
      <c r="AT296" s="28"/>
      <c r="AU296" s="36" t="str">
        <f>IFERROR(#REF!/AU286,"")</f>
        <v/>
      </c>
      <c r="AV296" s="35"/>
      <c r="AW296" s="36"/>
      <c r="AX296" s="35"/>
      <c r="AY296" s="52"/>
    </row>
    <row r="297" spans="1:51" s="2" customFormat="1" ht="12.4" hidden="1" customHeight="1" x14ac:dyDescent="0.2">
      <c r="B297" s="2">
        <v>1</v>
      </c>
      <c r="C297" s="26"/>
      <c r="D297" s="17"/>
      <c r="F297" s="26"/>
      <c r="G297" s="27"/>
      <c r="H297" s="27"/>
      <c r="I297" s="27"/>
      <c r="J297" s="28"/>
      <c r="K297" s="17"/>
      <c r="L297" s="17"/>
      <c r="M297" s="17"/>
      <c r="N297" s="17"/>
      <c r="O297" s="52"/>
      <c r="R297" s="26"/>
      <c r="S297" s="27"/>
      <c r="T297" s="27"/>
      <c r="U297" s="27"/>
      <c r="V297" s="28"/>
      <c r="W297" s="17"/>
      <c r="X297" s="17"/>
      <c r="Y297" s="17"/>
      <c r="Z297" s="17"/>
      <c r="AA297" s="52"/>
      <c r="AD297" s="26"/>
      <c r="AE297" s="27"/>
      <c r="AF297" s="27"/>
      <c r="AG297" s="27"/>
      <c r="AH297" s="28"/>
      <c r="AI297" s="17"/>
      <c r="AJ297" s="17"/>
      <c r="AK297" s="17"/>
      <c r="AL297" s="17"/>
      <c r="AM297" s="52"/>
      <c r="AO297"/>
      <c r="AP297" s="26"/>
      <c r="AQ297" s="27"/>
      <c r="AR297" s="27"/>
      <c r="AS297" s="27"/>
      <c r="AT297" s="28"/>
      <c r="AU297" s="17"/>
      <c r="AV297" s="17"/>
      <c r="AW297" s="17"/>
      <c r="AX297" s="17"/>
      <c r="AY297" s="52"/>
    </row>
    <row r="298" spans="1:51" s="2" customFormat="1" ht="13.15" hidden="1" customHeight="1" x14ac:dyDescent="0.2">
      <c r="A298" s="2">
        <v>1</v>
      </c>
      <c r="B298" s="2">
        <v>1</v>
      </c>
      <c r="C298" s="31" t="s">
        <v>43</v>
      </c>
      <c r="D298" s="32"/>
      <c r="F298" s="31" t="s">
        <v>43</v>
      </c>
      <c r="G298" s="27"/>
      <c r="H298" s="27"/>
      <c r="I298" s="27"/>
      <c r="J298" s="28"/>
      <c r="K298" s="32"/>
      <c r="L298" s="33"/>
      <c r="M298" s="32"/>
      <c r="N298" s="33"/>
      <c r="O298" s="52"/>
      <c r="R298" s="31" t="s">
        <v>43</v>
      </c>
      <c r="S298" s="27"/>
      <c r="T298" s="27"/>
      <c r="U298" s="27"/>
      <c r="V298" s="28"/>
      <c r="W298" s="32"/>
      <c r="X298" s="33"/>
      <c r="Y298" s="32"/>
      <c r="Z298" s="33"/>
      <c r="AA298" s="52"/>
      <c r="AD298" s="31" t="s">
        <v>43</v>
      </c>
      <c r="AE298" s="27"/>
      <c r="AF298" s="27"/>
      <c r="AG298" s="27"/>
      <c r="AH298" s="28"/>
      <c r="AI298" s="32"/>
      <c r="AJ298" s="33"/>
      <c r="AK298" s="32"/>
      <c r="AL298" s="33"/>
      <c r="AM298" s="52"/>
      <c r="AO298"/>
      <c r="AP298" s="31" t="s">
        <v>43</v>
      </c>
      <c r="AQ298" s="27"/>
      <c r="AR298" s="27"/>
      <c r="AS298" s="27"/>
      <c r="AT298" s="28"/>
      <c r="AU298" s="32"/>
      <c r="AV298" s="33"/>
      <c r="AW298" s="32"/>
      <c r="AX298" s="33"/>
      <c r="AY298" s="52"/>
    </row>
    <row r="299" spans="1:51" s="2" customFormat="1" ht="13.15" hidden="1" customHeight="1" x14ac:dyDescent="0.2">
      <c r="B299" s="2">
        <v>1</v>
      </c>
      <c r="C299" s="31"/>
      <c r="D299" s="32" t="s">
        <v>38</v>
      </c>
      <c r="F299" s="31"/>
      <c r="G299" s="27"/>
      <c r="H299" s="27"/>
      <c r="I299" s="27"/>
      <c r="J299" s="28"/>
      <c r="K299" s="32" t="s">
        <v>38</v>
      </c>
      <c r="L299" s="33"/>
      <c r="M299" s="32"/>
      <c r="N299" s="33"/>
      <c r="O299" s="52"/>
      <c r="R299" s="31"/>
      <c r="S299" s="27"/>
      <c r="T299" s="27"/>
      <c r="U299" s="27"/>
      <c r="V299" s="28"/>
      <c r="W299" s="32" t="s">
        <v>38</v>
      </c>
      <c r="X299" s="33"/>
      <c r="Y299" s="32"/>
      <c r="Z299" s="33"/>
      <c r="AA299" s="52"/>
      <c r="AD299" s="31"/>
      <c r="AE299" s="27"/>
      <c r="AF299" s="27"/>
      <c r="AG299" s="27"/>
      <c r="AH299" s="28"/>
      <c r="AI299" s="32" t="s">
        <v>38</v>
      </c>
      <c r="AJ299" s="33"/>
      <c r="AK299" s="32"/>
      <c r="AL299" s="33"/>
      <c r="AM299" s="52"/>
      <c r="AO299"/>
      <c r="AP299" s="31"/>
      <c r="AQ299" s="27"/>
      <c r="AR299" s="27"/>
      <c r="AS299" s="27"/>
      <c r="AT299" s="28"/>
      <c r="AU299" s="32" t="s">
        <v>38</v>
      </c>
      <c r="AV299" s="33"/>
      <c r="AW299" s="32"/>
      <c r="AX299" s="33"/>
      <c r="AY299" s="52"/>
    </row>
    <row r="300" spans="1:51" s="2" customFormat="1" ht="12.4" hidden="1" customHeight="1" x14ac:dyDescent="0.2">
      <c r="B300" s="2">
        <v>1</v>
      </c>
      <c r="C300" s="34" t="s">
        <v>44</v>
      </c>
      <c r="D300" s="37" t="str">
        <f>IFERROR((D32+D58)/D272,"")</f>
        <v/>
      </c>
      <c r="F300" s="34" t="s">
        <v>44</v>
      </c>
      <c r="G300" s="27"/>
      <c r="H300" s="27"/>
      <c r="I300" s="27"/>
      <c r="J300" s="28"/>
      <c r="K300" s="37" t="str">
        <f>IFERROR((K32+K58)/K272,"")</f>
        <v/>
      </c>
      <c r="L300" s="37"/>
      <c r="M300" s="37"/>
      <c r="N300" s="37"/>
      <c r="O300" s="52"/>
      <c r="R300" s="34" t="s">
        <v>44</v>
      </c>
      <c r="S300" s="27"/>
      <c r="T300" s="27"/>
      <c r="U300" s="27"/>
      <c r="V300" s="28"/>
      <c r="W300" s="37" t="str">
        <f>IFERROR((W32+W58)/W272,"")</f>
        <v/>
      </c>
      <c r="X300" s="37"/>
      <c r="Y300" s="37"/>
      <c r="Z300" s="37"/>
      <c r="AA300" s="52"/>
      <c r="AD300" s="34" t="s">
        <v>44</v>
      </c>
      <c r="AE300" s="27"/>
      <c r="AF300" s="27"/>
      <c r="AG300" s="27"/>
      <c r="AH300" s="28"/>
      <c r="AI300" s="37" t="str">
        <f>IFERROR((AI32+AI58)/AI272,"")</f>
        <v/>
      </c>
      <c r="AJ300" s="37"/>
      <c r="AK300" s="37"/>
      <c r="AL300" s="37"/>
      <c r="AM300" s="52"/>
      <c r="AO300"/>
      <c r="AP300" s="34" t="s">
        <v>44</v>
      </c>
      <c r="AQ300" s="27"/>
      <c r="AR300" s="27"/>
      <c r="AS300" s="27"/>
      <c r="AT300" s="28"/>
      <c r="AU300" s="37" t="str">
        <f>IFERROR((AU32+AU58)/AU272,"")</f>
        <v/>
      </c>
      <c r="AV300" s="37"/>
      <c r="AW300" s="37"/>
      <c r="AX300" s="37"/>
      <c r="AY300" s="52"/>
    </row>
    <row r="301" spans="1:51" s="2" customFormat="1" ht="12.4" hidden="1" customHeight="1" x14ac:dyDescent="0.2">
      <c r="B301" s="2">
        <v>1</v>
      </c>
      <c r="C301" s="34" t="s">
        <v>45</v>
      </c>
      <c r="D301" s="37" t="str">
        <f>IFERROR(#REF!/D272,"")</f>
        <v/>
      </c>
      <c r="F301" s="34" t="s">
        <v>45</v>
      </c>
      <c r="G301" s="27"/>
      <c r="H301" s="27"/>
      <c r="I301" s="27"/>
      <c r="J301" s="28"/>
      <c r="K301" s="37" t="str">
        <f>IFERROR(#REF!/K272,"")</f>
        <v/>
      </c>
      <c r="L301" s="37"/>
      <c r="M301" s="37"/>
      <c r="N301" s="37"/>
      <c r="O301" s="52"/>
      <c r="R301" s="34" t="s">
        <v>45</v>
      </c>
      <c r="S301" s="27"/>
      <c r="T301" s="27"/>
      <c r="U301" s="27"/>
      <c r="V301" s="28"/>
      <c r="W301" s="37" t="str">
        <f>IFERROR(#REF!/W272,"")</f>
        <v/>
      </c>
      <c r="X301" s="37"/>
      <c r="Y301" s="37"/>
      <c r="Z301" s="37"/>
      <c r="AA301" s="52"/>
      <c r="AD301" s="34" t="s">
        <v>45</v>
      </c>
      <c r="AE301" s="27"/>
      <c r="AF301" s="27"/>
      <c r="AG301" s="27"/>
      <c r="AH301" s="28"/>
      <c r="AI301" s="37" t="str">
        <f>IFERROR(#REF!/AI272,"")</f>
        <v/>
      </c>
      <c r="AJ301" s="37"/>
      <c r="AK301" s="37"/>
      <c r="AL301" s="37"/>
      <c r="AM301" s="52"/>
      <c r="AO301"/>
      <c r="AP301" s="34" t="s">
        <v>45</v>
      </c>
      <c r="AQ301" s="27"/>
      <c r="AR301" s="27"/>
      <c r="AS301" s="27"/>
      <c r="AT301" s="28"/>
      <c r="AU301" s="37" t="str">
        <f>IFERROR(#REF!/AU272,"")</f>
        <v/>
      </c>
      <c r="AV301" s="37"/>
      <c r="AW301" s="37"/>
      <c r="AX301" s="37"/>
      <c r="AY301" s="52"/>
    </row>
    <row r="302" spans="1:51" s="2" customFormat="1" ht="12.4" hidden="1" customHeight="1" x14ac:dyDescent="0.2">
      <c r="B302" s="2">
        <v>1</v>
      </c>
      <c r="C302" s="34" t="s">
        <v>46</v>
      </c>
      <c r="D302" s="37" t="str">
        <f>IFERROR(D256/D272,"")</f>
        <v/>
      </c>
      <c r="F302" s="34" t="s">
        <v>46</v>
      </c>
      <c r="G302" s="27"/>
      <c r="H302" s="27"/>
      <c r="I302" s="27"/>
      <c r="J302" s="28"/>
      <c r="K302" s="37" t="str">
        <f>IFERROR(K256/K272,"")</f>
        <v/>
      </c>
      <c r="L302" s="37"/>
      <c r="M302" s="37"/>
      <c r="N302" s="37"/>
      <c r="O302" s="52"/>
      <c r="R302" s="34" t="s">
        <v>46</v>
      </c>
      <c r="S302" s="27"/>
      <c r="T302" s="27"/>
      <c r="U302" s="27"/>
      <c r="V302" s="28"/>
      <c r="W302" s="37" t="str">
        <f>IFERROR(W256/W272,"")</f>
        <v/>
      </c>
      <c r="X302" s="37"/>
      <c r="Y302" s="37"/>
      <c r="Z302" s="37"/>
      <c r="AA302" s="52"/>
      <c r="AD302" s="34" t="s">
        <v>46</v>
      </c>
      <c r="AE302" s="27"/>
      <c r="AF302" s="27"/>
      <c r="AG302" s="27"/>
      <c r="AH302" s="28"/>
      <c r="AI302" s="37" t="str">
        <f>IFERROR(AI256/AI272,"")</f>
        <v/>
      </c>
      <c r="AJ302" s="37"/>
      <c r="AK302" s="37"/>
      <c r="AL302" s="37"/>
      <c r="AM302" s="52"/>
      <c r="AO302"/>
      <c r="AP302" s="34" t="s">
        <v>46</v>
      </c>
      <c r="AQ302" s="27"/>
      <c r="AR302" s="27"/>
      <c r="AS302" s="27"/>
      <c r="AT302" s="28"/>
      <c r="AU302" s="37" t="str">
        <f>IFERROR(AU256/AU272,"")</f>
        <v/>
      </c>
      <c r="AV302" s="37"/>
      <c r="AW302" s="37"/>
      <c r="AX302" s="37"/>
      <c r="AY302" s="52"/>
    </row>
    <row r="303" spans="1:51" s="2" customFormat="1" ht="12.4" hidden="1" customHeight="1" x14ac:dyDescent="0.2">
      <c r="B303" s="2">
        <v>1</v>
      </c>
      <c r="C303" s="34" t="s">
        <v>47</v>
      </c>
      <c r="D303" s="37" t="str">
        <f>IFERROR(#REF!/D272,"")</f>
        <v/>
      </c>
      <c r="F303" s="34" t="s">
        <v>47</v>
      </c>
      <c r="G303" s="27"/>
      <c r="H303" s="27"/>
      <c r="I303" s="27"/>
      <c r="J303" s="28"/>
      <c r="K303" s="37" t="str">
        <f>IFERROR(#REF!/K272,"")</f>
        <v/>
      </c>
      <c r="L303" s="37"/>
      <c r="M303" s="37"/>
      <c r="N303" s="37"/>
      <c r="O303" s="52"/>
      <c r="R303" s="34" t="s">
        <v>47</v>
      </c>
      <c r="S303" s="27"/>
      <c r="T303" s="27"/>
      <c r="U303" s="27"/>
      <c r="V303" s="28"/>
      <c r="W303" s="37" t="str">
        <f>IFERROR(#REF!/W272,"")</f>
        <v/>
      </c>
      <c r="X303" s="37"/>
      <c r="Y303" s="37"/>
      <c r="Z303" s="37"/>
      <c r="AA303" s="52"/>
      <c r="AD303" s="34" t="s">
        <v>47</v>
      </c>
      <c r="AE303" s="27"/>
      <c r="AF303" s="27"/>
      <c r="AG303" s="27"/>
      <c r="AH303" s="28"/>
      <c r="AI303" s="37" t="str">
        <f>IFERROR(#REF!/AI272,"")</f>
        <v/>
      </c>
      <c r="AJ303" s="37"/>
      <c r="AK303" s="37"/>
      <c r="AL303" s="37"/>
      <c r="AM303" s="52"/>
      <c r="AO303"/>
      <c r="AP303" s="34" t="s">
        <v>47</v>
      </c>
      <c r="AQ303" s="27"/>
      <c r="AR303" s="27"/>
      <c r="AS303" s="27"/>
      <c r="AT303" s="28"/>
      <c r="AU303" s="37" t="str">
        <f>IFERROR(#REF!/AU272,"")</f>
        <v/>
      </c>
      <c r="AV303" s="37"/>
      <c r="AW303" s="37"/>
      <c r="AX303" s="37"/>
      <c r="AY303" s="52"/>
    </row>
    <row r="304" spans="1:51" s="2" customFormat="1" ht="12.4" hidden="1" customHeight="1" x14ac:dyDescent="0.2">
      <c r="C304" s="26"/>
      <c r="D304" s="37">
        <f>SUM(D300:D303)</f>
        <v>0</v>
      </c>
      <c r="F304" s="26"/>
      <c r="G304" s="27"/>
      <c r="H304" s="27"/>
      <c r="I304" s="27"/>
      <c r="J304" s="38" t="s">
        <v>26</v>
      </c>
      <c r="K304" s="37">
        <f>SUM(K300:K303)</f>
        <v>0</v>
      </c>
      <c r="L304" s="37"/>
      <c r="M304" s="37"/>
      <c r="N304" s="37"/>
      <c r="O304" s="52"/>
      <c r="R304" s="26"/>
      <c r="S304" s="27"/>
      <c r="T304" s="27"/>
      <c r="U304" s="27"/>
      <c r="V304" s="38" t="s">
        <v>26</v>
      </c>
      <c r="W304" s="37">
        <f>SUM(W300:W303)</f>
        <v>0</v>
      </c>
      <c r="X304" s="37"/>
      <c r="Y304" s="37"/>
      <c r="Z304" s="37"/>
      <c r="AA304" s="52"/>
      <c r="AD304" s="26"/>
      <c r="AE304" s="27"/>
      <c r="AF304" s="27"/>
      <c r="AG304" s="27"/>
      <c r="AH304" s="38" t="s">
        <v>26</v>
      </c>
      <c r="AI304" s="37">
        <f>SUM(AI300:AI303)</f>
        <v>0</v>
      </c>
      <c r="AJ304" s="37"/>
      <c r="AK304" s="37"/>
      <c r="AL304" s="37"/>
      <c r="AM304" s="52"/>
      <c r="AO304"/>
      <c r="AP304" s="26"/>
      <c r="AQ304" s="27"/>
      <c r="AR304" s="27"/>
      <c r="AS304" s="27"/>
      <c r="AT304" s="38" t="s">
        <v>26</v>
      </c>
      <c r="AU304" s="37">
        <f>SUM(AU300:AU303)</f>
        <v>0</v>
      </c>
      <c r="AV304" s="37"/>
      <c r="AW304" s="37"/>
      <c r="AX304" s="37"/>
      <c r="AY304" s="52"/>
    </row>
    <row r="305" spans="1:51" s="2" customFormat="1" ht="12.4" hidden="1" customHeight="1" x14ac:dyDescent="0.2">
      <c r="B305" s="2">
        <v>1</v>
      </c>
      <c r="C305" s="26"/>
      <c r="D305" s="17"/>
      <c r="F305" s="26"/>
      <c r="G305" s="27"/>
      <c r="H305" s="27"/>
      <c r="I305" s="27"/>
      <c r="J305" s="28"/>
      <c r="K305" s="17"/>
      <c r="L305" s="17"/>
      <c r="M305" s="17"/>
      <c r="N305" s="17"/>
      <c r="O305" s="52"/>
      <c r="R305" s="26"/>
      <c r="S305" s="27"/>
      <c r="T305" s="27"/>
      <c r="U305" s="27"/>
      <c r="V305" s="28"/>
      <c r="W305" s="17"/>
      <c r="X305" s="17"/>
      <c r="Y305" s="17"/>
      <c r="Z305" s="17"/>
      <c r="AA305" s="52"/>
      <c r="AD305" s="26"/>
      <c r="AE305" s="27"/>
      <c r="AF305" s="27"/>
      <c r="AG305" s="27"/>
      <c r="AH305" s="28"/>
      <c r="AI305" s="17"/>
      <c r="AJ305" s="17"/>
      <c r="AK305" s="17"/>
      <c r="AL305" s="17"/>
      <c r="AM305" s="52"/>
      <c r="AO305"/>
      <c r="AP305" s="26"/>
      <c r="AQ305" s="27"/>
      <c r="AR305" s="27"/>
      <c r="AS305" s="27"/>
      <c r="AT305" s="28"/>
      <c r="AU305" s="17"/>
      <c r="AV305" s="17"/>
      <c r="AW305" s="17"/>
      <c r="AX305" s="17"/>
      <c r="AY305" s="52"/>
    </row>
    <row r="306" spans="1:51" s="2" customFormat="1" ht="13.15" hidden="1" customHeight="1" x14ac:dyDescent="0.2">
      <c r="A306" s="2">
        <v>1</v>
      </c>
      <c r="B306" s="2">
        <v>1</v>
      </c>
      <c r="C306" s="31" t="s">
        <v>48</v>
      </c>
      <c r="D306" s="32"/>
      <c r="F306" s="31" t="s">
        <v>48</v>
      </c>
      <c r="G306" s="27"/>
      <c r="H306" s="27"/>
      <c r="I306" s="27"/>
      <c r="J306" s="28"/>
      <c r="K306" s="32"/>
      <c r="L306" s="33"/>
      <c r="M306" s="32"/>
      <c r="N306" s="33"/>
      <c r="O306" s="52"/>
      <c r="R306" s="31" t="s">
        <v>48</v>
      </c>
      <c r="S306" s="27"/>
      <c r="T306" s="27"/>
      <c r="U306" s="27"/>
      <c r="V306" s="28"/>
      <c r="W306" s="32"/>
      <c r="X306" s="33"/>
      <c r="Y306" s="32"/>
      <c r="Z306" s="33"/>
      <c r="AA306" s="52"/>
      <c r="AD306" s="31" t="s">
        <v>48</v>
      </c>
      <c r="AE306" s="27"/>
      <c r="AF306" s="27"/>
      <c r="AG306" s="27"/>
      <c r="AH306" s="28"/>
      <c r="AI306" s="32"/>
      <c r="AJ306" s="33"/>
      <c r="AK306" s="32"/>
      <c r="AL306" s="33"/>
      <c r="AM306" s="52"/>
      <c r="AO306"/>
      <c r="AP306" s="31" t="s">
        <v>48</v>
      </c>
      <c r="AQ306" s="27"/>
      <c r="AR306" s="27"/>
      <c r="AS306" s="27"/>
      <c r="AT306" s="28"/>
      <c r="AU306" s="32"/>
      <c r="AV306" s="33"/>
      <c r="AW306" s="32"/>
      <c r="AX306" s="33"/>
      <c r="AY306" s="52"/>
    </row>
    <row r="307" spans="1:51" s="2" customFormat="1" ht="13.15" hidden="1" customHeight="1" x14ac:dyDescent="0.2">
      <c r="B307" s="2">
        <v>1</v>
      </c>
      <c r="C307" s="31"/>
      <c r="D307" s="32" t="s">
        <v>38</v>
      </c>
      <c r="F307" s="31"/>
      <c r="G307" s="27"/>
      <c r="H307" s="27"/>
      <c r="I307" s="27"/>
      <c r="J307" s="28"/>
      <c r="K307" s="32" t="s">
        <v>38</v>
      </c>
      <c r="L307" s="33"/>
      <c r="M307" s="32"/>
      <c r="N307" s="33"/>
      <c r="O307" s="52"/>
      <c r="R307" s="31"/>
      <c r="S307" s="27"/>
      <c r="T307" s="27"/>
      <c r="U307" s="27"/>
      <c r="V307" s="28"/>
      <c r="W307" s="32" t="s">
        <v>38</v>
      </c>
      <c r="X307" s="33"/>
      <c r="Y307" s="32"/>
      <c r="Z307" s="33"/>
      <c r="AA307" s="52"/>
      <c r="AD307" s="31"/>
      <c r="AE307" s="27"/>
      <c r="AF307" s="27"/>
      <c r="AG307" s="27"/>
      <c r="AH307" s="28"/>
      <c r="AI307" s="32" t="s">
        <v>38</v>
      </c>
      <c r="AJ307" s="33"/>
      <c r="AK307" s="32"/>
      <c r="AL307" s="33"/>
      <c r="AM307" s="52"/>
      <c r="AO307"/>
      <c r="AP307" s="31"/>
      <c r="AQ307" s="27"/>
      <c r="AR307" s="27"/>
      <c r="AS307" s="27"/>
      <c r="AT307" s="28"/>
      <c r="AU307" s="32" t="s">
        <v>38</v>
      </c>
      <c r="AV307" s="33"/>
      <c r="AW307" s="32"/>
      <c r="AX307" s="33"/>
      <c r="AY307" s="52"/>
    </row>
    <row r="308" spans="1:51" s="2" customFormat="1" ht="12.4" hidden="1" customHeight="1" x14ac:dyDescent="0.2">
      <c r="B308" s="2">
        <v>1</v>
      </c>
      <c r="C308" s="34" t="s">
        <v>49</v>
      </c>
      <c r="D308" s="39" t="str">
        <f>IFERROR(D286/#REF!,"")</f>
        <v/>
      </c>
      <c r="F308" s="34" t="s">
        <v>49</v>
      </c>
      <c r="G308" s="27"/>
      <c r="H308" s="27"/>
      <c r="I308" s="27"/>
      <c r="J308" s="28"/>
      <c r="K308" s="39" t="str">
        <f>IFERROR(K286/#REF!,"")</f>
        <v/>
      </c>
      <c r="L308" s="39"/>
      <c r="M308" s="39"/>
      <c r="N308" s="39"/>
      <c r="O308" s="52"/>
      <c r="R308" s="34" t="s">
        <v>49</v>
      </c>
      <c r="S308" s="27"/>
      <c r="T308" s="27"/>
      <c r="U308" s="27"/>
      <c r="V308" s="28"/>
      <c r="W308" s="39" t="str">
        <f>IFERROR(W286/#REF!,"")</f>
        <v/>
      </c>
      <c r="X308" s="39"/>
      <c r="Y308" s="39"/>
      <c r="Z308" s="39"/>
      <c r="AA308" s="52"/>
      <c r="AD308" s="34" t="s">
        <v>49</v>
      </c>
      <c r="AE308" s="27"/>
      <c r="AF308" s="27"/>
      <c r="AG308" s="27"/>
      <c r="AH308" s="28"/>
      <c r="AI308" s="39" t="str">
        <f>IFERROR(AI286/#REF!,"")</f>
        <v/>
      </c>
      <c r="AJ308" s="39"/>
      <c r="AK308" s="39"/>
      <c r="AL308" s="39"/>
      <c r="AM308" s="52"/>
      <c r="AO308"/>
      <c r="AP308" s="34" t="s">
        <v>49</v>
      </c>
      <c r="AQ308" s="27"/>
      <c r="AR308" s="27"/>
      <c r="AS308" s="27"/>
      <c r="AT308" s="28"/>
      <c r="AU308" s="39" t="str">
        <f>IFERROR(AU286/#REF!,"")</f>
        <v/>
      </c>
      <c r="AV308" s="39"/>
      <c r="AW308" s="39"/>
      <c r="AX308" s="39"/>
      <c r="AY308" s="52"/>
    </row>
    <row r="309" spans="1:51" s="2" customFormat="1" ht="12.4" hidden="1" customHeight="1" x14ac:dyDescent="0.2">
      <c r="B309" s="2">
        <v>1</v>
      </c>
      <c r="C309" s="34" t="s">
        <v>50</v>
      </c>
      <c r="D309" s="39" t="str">
        <f>IFERROR(#REF!/#REF!,"")</f>
        <v/>
      </c>
      <c r="F309" s="34" t="s">
        <v>50</v>
      </c>
      <c r="G309" s="27"/>
      <c r="H309" s="27"/>
      <c r="I309" s="27"/>
      <c r="J309" s="28"/>
      <c r="K309" s="39" t="str">
        <f>IFERROR(#REF!/#REF!,"")</f>
        <v/>
      </c>
      <c r="L309" s="39"/>
      <c r="M309" s="39"/>
      <c r="N309" s="39"/>
      <c r="O309" s="52"/>
      <c r="R309" s="34" t="s">
        <v>50</v>
      </c>
      <c r="S309" s="27"/>
      <c r="T309" s="27"/>
      <c r="U309" s="27"/>
      <c r="V309" s="28"/>
      <c r="W309" s="39" t="str">
        <f>IFERROR(#REF!/#REF!,"")</f>
        <v/>
      </c>
      <c r="X309" s="39"/>
      <c r="Y309" s="39"/>
      <c r="Z309" s="39"/>
      <c r="AA309" s="52"/>
      <c r="AD309" s="34" t="s">
        <v>50</v>
      </c>
      <c r="AE309" s="27"/>
      <c r="AF309" s="27"/>
      <c r="AG309" s="27"/>
      <c r="AH309" s="28"/>
      <c r="AI309" s="39" t="str">
        <f>IFERROR(#REF!/#REF!,"")</f>
        <v/>
      </c>
      <c r="AJ309" s="39"/>
      <c r="AK309" s="39"/>
      <c r="AL309" s="39"/>
      <c r="AM309" s="52"/>
      <c r="AO309"/>
      <c r="AP309" s="34" t="s">
        <v>50</v>
      </c>
      <c r="AQ309" s="27"/>
      <c r="AR309" s="27"/>
      <c r="AS309" s="27"/>
      <c r="AT309" s="28"/>
      <c r="AU309" s="39" t="str">
        <f>IFERROR(#REF!/#REF!,"")</f>
        <v/>
      </c>
      <c r="AV309" s="39"/>
      <c r="AW309" s="39"/>
      <c r="AX309" s="39"/>
      <c r="AY309" s="52"/>
    </row>
    <row r="310" spans="1:51" s="2" customFormat="1" ht="12.4" hidden="1" customHeight="1" x14ac:dyDescent="0.2">
      <c r="B310" s="2">
        <v>1</v>
      </c>
      <c r="C310" s="34" t="s">
        <v>51</v>
      </c>
      <c r="D310" s="39" t="str">
        <f>IFERROR(#REF!/#REF!,"")</f>
        <v/>
      </c>
      <c r="F310" s="34" t="s">
        <v>51</v>
      </c>
      <c r="G310" s="27"/>
      <c r="H310" s="27"/>
      <c r="I310" s="27"/>
      <c r="J310" s="28"/>
      <c r="K310" s="39" t="str">
        <f>IFERROR(#REF!/#REF!,"")</f>
        <v/>
      </c>
      <c r="L310" s="39"/>
      <c r="M310" s="39"/>
      <c r="N310" s="39"/>
      <c r="O310" s="52"/>
      <c r="R310" s="34" t="s">
        <v>51</v>
      </c>
      <c r="S310" s="27"/>
      <c r="T310" s="27"/>
      <c r="U310" s="27"/>
      <c r="V310" s="28"/>
      <c r="W310" s="39" t="str">
        <f>IFERROR(#REF!/#REF!,"")</f>
        <v/>
      </c>
      <c r="X310" s="39"/>
      <c r="Y310" s="39"/>
      <c r="Z310" s="39"/>
      <c r="AA310" s="52"/>
      <c r="AD310" s="34" t="s">
        <v>51</v>
      </c>
      <c r="AE310" s="27"/>
      <c r="AF310" s="27"/>
      <c r="AG310" s="27"/>
      <c r="AH310" s="28"/>
      <c r="AI310" s="39" t="str">
        <f>IFERROR(#REF!/#REF!,"")</f>
        <v/>
      </c>
      <c r="AJ310" s="39"/>
      <c r="AK310" s="39"/>
      <c r="AL310" s="39"/>
      <c r="AM310" s="52"/>
      <c r="AO310"/>
      <c r="AP310" s="34" t="s">
        <v>51</v>
      </c>
      <c r="AQ310" s="27"/>
      <c r="AR310" s="27"/>
      <c r="AS310" s="27"/>
      <c r="AT310" s="28"/>
      <c r="AU310" s="39" t="str">
        <f>IFERROR(#REF!/#REF!,"")</f>
        <v/>
      </c>
      <c r="AV310" s="39"/>
      <c r="AW310" s="39"/>
      <c r="AX310" s="39"/>
      <c r="AY310" s="52"/>
    </row>
    <row r="311" spans="1:51" s="2" customFormat="1" ht="12.4" hidden="1" customHeight="1" x14ac:dyDescent="0.2">
      <c r="B311" s="2">
        <v>1</v>
      </c>
      <c r="C311" s="34" t="s">
        <v>52</v>
      </c>
      <c r="D311" s="39" t="str">
        <f>IFERROR(#REF!/#REF!,"")</f>
        <v/>
      </c>
      <c r="F311" s="34" t="s">
        <v>52</v>
      </c>
      <c r="G311" s="27"/>
      <c r="H311" s="27"/>
      <c r="I311" s="27"/>
      <c r="J311" s="28"/>
      <c r="K311" s="39" t="str">
        <f>IFERROR(#REF!/#REF!,"")</f>
        <v/>
      </c>
      <c r="L311" s="39"/>
      <c r="M311" s="39"/>
      <c r="N311" s="39"/>
      <c r="O311" s="52"/>
      <c r="R311" s="34" t="s">
        <v>52</v>
      </c>
      <c r="S311" s="27"/>
      <c r="T311" s="27"/>
      <c r="U311" s="27"/>
      <c r="V311" s="28"/>
      <c r="W311" s="39" t="str">
        <f>IFERROR(#REF!/#REF!,"")</f>
        <v/>
      </c>
      <c r="X311" s="39"/>
      <c r="Y311" s="39"/>
      <c r="Z311" s="39"/>
      <c r="AA311" s="52"/>
      <c r="AD311" s="34" t="s">
        <v>52</v>
      </c>
      <c r="AE311" s="27"/>
      <c r="AF311" s="27"/>
      <c r="AG311" s="27"/>
      <c r="AH311" s="28"/>
      <c r="AI311" s="39" t="str">
        <f>IFERROR(#REF!/#REF!,"")</f>
        <v/>
      </c>
      <c r="AJ311" s="39"/>
      <c r="AK311" s="39"/>
      <c r="AL311" s="39"/>
      <c r="AM311" s="52"/>
      <c r="AO311"/>
      <c r="AP311" s="34" t="s">
        <v>52</v>
      </c>
      <c r="AQ311" s="27"/>
      <c r="AR311" s="27"/>
      <c r="AS311" s="27"/>
      <c r="AT311" s="28"/>
      <c r="AU311" s="39" t="str">
        <f>IFERROR(#REF!/#REF!,"")</f>
        <v/>
      </c>
      <c r="AV311" s="39"/>
      <c r="AW311" s="39"/>
      <c r="AX311" s="39"/>
      <c r="AY311" s="52"/>
    </row>
    <row r="312" spans="1:51" s="2" customFormat="1" ht="12.4" hidden="1" customHeight="1" x14ac:dyDescent="0.2">
      <c r="B312" s="2">
        <v>1</v>
      </c>
      <c r="C312" s="34" t="s">
        <v>53</v>
      </c>
      <c r="D312" s="39" t="str">
        <f>IFERROR(#REF!/#REF!,"")</f>
        <v/>
      </c>
      <c r="F312" s="34" t="s">
        <v>53</v>
      </c>
      <c r="G312" s="27"/>
      <c r="H312" s="27"/>
      <c r="I312" s="27"/>
      <c r="J312" s="28"/>
      <c r="K312" s="39" t="str">
        <f>IFERROR(#REF!/#REF!,"")</f>
        <v/>
      </c>
      <c r="L312" s="39"/>
      <c r="M312" s="39"/>
      <c r="N312" s="39"/>
      <c r="O312" s="52"/>
      <c r="R312" s="34" t="s">
        <v>53</v>
      </c>
      <c r="S312" s="27"/>
      <c r="T312" s="27"/>
      <c r="U312" s="27"/>
      <c r="V312" s="28"/>
      <c r="W312" s="39" t="str">
        <f>IFERROR(#REF!/#REF!,"")</f>
        <v/>
      </c>
      <c r="X312" s="39"/>
      <c r="Y312" s="39"/>
      <c r="Z312" s="39"/>
      <c r="AA312" s="52"/>
      <c r="AD312" s="34" t="s">
        <v>53</v>
      </c>
      <c r="AE312" s="27"/>
      <c r="AF312" s="27"/>
      <c r="AG312" s="27"/>
      <c r="AH312" s="28"/>
      <c r="AI312" s="39" t="str">
        <f>IFERROR(#REF!/#REF!,"")</f>
        <v/>
      </c>
      <c r="AJ312" s="39"/>
      <c r="AK312" s="39"/>
      <c r="AL312" s="39"/>
      <c r="AM312" s="52"/>
      <c r="AO312"/>
      <c r="AP312" s="34" t="s">
        <v>53</v>
      </c>
      <c r="AQ312" s="27"/>
      <c r="AR312" s="27"/>
      <c r="AS312" s="27"/>
      <c r="AT312" s="28"/>
      <c r="AU312" s="39" t="str">
        <f>IFERROR(#REF!/#REF!,"")</f>
        <v/>
      </c>
      <c r="AV312" s="39"/>
      <c r="AW312" s="39"/>
      <c r="AX312" s="39"/>
      <c r="AY312" s="52"/>
    </row>
    <row r="313" spans="1:51" s="2" customFormat="1" ht="12.4" hidden="1" customHeight="1" x14ac:dyDescent="0.2">
      <c r="C313" s="26"/>
      <c r="D313" s="39">
        <f>SUM(D308:D312)</f>
        <v>0</v>
      </c>
      <c r="F313" s="26"/>
      <c r="G313" s="27"/>
      <c r="H313" s="27"/>
      <c r="I313" s="27"/>
      <c r="J313" s="38" t="s">
        <v>26</v>
      </c>
      <c r="K313" s="39">
        <f>SUM(K308:K312)</f>
        <v>0</v>
      </c>
      <c r="L313" s="39"/>
      <c r="M313" s="39"/>
      <c r="N313" s="39"/>
      <c r="O313" s="52"/>
      <c r="R313" s="26"/>
      <c r="S313" s="27"/>
      <c r="T313" s="27"/>
      <c r="U313" s="27"/>
      <c r="V313" s="38" t="s">
        <v>26</v>
      </c>
      <c r="W313" s="39">
        <f>SUM(W308:W312)</f>
        <v>0</v>
      </c>
      <c r="X313" s="39"/>
      <c r="Y313" s="39"/>
      <c r="Z313" s="39"/>
      <c r="AA313" s="52"/>
      <c r="AD313" s="26"/>
      <c r="AE313" s="27"/>
      <c r="AF313" s="27"/>
      <c r="AG313" s="27"/>
      <c r="AH313" s="38" t="s">
        <v>26</v>
      </c>
      <c r="AI313" s="39">
        <f>SUM(AI308:AI312)</f>
        <v>0</v>
      </c>
      <c r="AJ313" s="39"/>
      <c r="AK313" s="39"/>
      <c r="AL313" s="39"/>
      <c r="AM313" s="52"/>
      <c r="AO313"/>
      <c r="AP313" s="26"/>
      <c r="AQ313" s="27"/>
      <c r="AR313" s="27"/>
      <c r="AS313" s="27"/>
      <c r="AT313" s="38" t="s">
        <v>26</v>
      </c>
      <c r="AU313" s="39">
        <f>SUM(AU308:AU312)</f>
        <v>0</v>
      </c>
      <c r="AV313" s="39"/>
      <c r="AW313" s="39"/>
      <c r="AX313" s="39"/>
      <c r="AY313" s="52"/>
    </row>
    <row r="314" spans="1:51" s="2" customFormat="1" ht="12.4" hidden="1" customHeight="1" x14ac:dyDescent="0.2">
      <c r="C314" s="26"/>
      <c r="D314" s="17"/>
      <c r="F314" s="26"/>
      <c r="G314" s="27"/>
      <c r="H314" s="27"/>
      <c r="I314" s="27"/>
      <c r="J314" s="28"/>
      <c r="K314" s="17"/>
      <c r="L314" s="17"/>
      <c r="M314" s="17"/>
      <c r="N314" s="17"/>
      <c r="O314" s="52"/>
      <c r="R314" s="26"/>
      <c r="S314" s="27"/>
      <c r="T314" s="27"/>
      <c r="U314" s="27"/>
      <c r="V314" s="28"/>
      <c r="W314" s="17"/>
      <c r="X314" s="17"/>
      <c r="Y314" s="17"/>
      <c r="Z314" s="17"/>
      <c r="AA314" s="52"/>
      <c r="AD314" s="26"/>
      <c r="AE314" s="27"/>
      <c r="AF314" s="27"/>
      <c r="AG314" s="27"/>
      <c r="AH314" s="28"/>
      <c r="AI314" s="17"/>
      <c r="AJ314" s="17"/>
      <c r="AK314" s="17"/>
      <c r="AL314" s="17"/>
      <c r="AM314" s="52"/>
      <c r="AO314"/>
      <c r="AP314" s="26"/>
      <c r="AQ314" s="27"/>
      <c r="AR314" s="27"/>
      <c r="AS314" s="27"/>
      <c r="AT314" s="28"/>
      <c r="AU314" s="17"/>
      <c r="AV314" s="17"/>
      <c r="AW314" s="17"/>
      <c r="AX314" s="17"/>
      <c r="AY314" s="52"/>
    </row>
    <row r="315" spans="1:51" s="2" customFormat="1" ht="12.4" hidden="1" customHeight="1" x14ac:dyDescent="0.2">
      <c r="B315" s="2">
        <v>1</v>
      </c>
      <c r="C315" s="26"/>
      <c r="D315" s="28"/>
      <c r="F315" s="26"/>
      <c r="G315" s="27"/>
      <c r="H315" s="27"/>
      <c r="I315" s="27"/>
      <c r="J315" s="28"/>
      <c r="K315" s="28"/>
      <c r="L315" s="28"/>
      <c r="M315" s="28"/>
      <c r="N315" s="28"/>
      <c r="O315" s="52"/>
      <c r="R315" s="26"/>
      <c r="S315" s="27"/>
      <c r="T315" s="27"/>
      <c r="U315" s="27"/>
      <c r="V315" s="28"/>
      <c r="W315" s="28"/>
      <c r="X315" s="28"/>
      <c r="Y315" s="28"/>
      <c r="Z315" s="28"/>
      <c r="AA315" s="52"/>
      <c r="AD315" s="26"/>
      <c r="AE315" s="27"/>
      <c r="AF315" s="27"/>
      <c r="AG315" s="27"/>
      <c r="AH315" s="28"/>
      <c r="AI315" s="28"/>
      <c r="AJ315" s="28"/>
      <c r="AK315" s="28"/>
      <c r="AL315" s="28"/>
      <c r="AM315" s="52"/>
      <c r="AO315"/>
      <c r="AP315" s="26"/>
      <c r="AQ315" s="27"/>
      <c r="AR315" s="27"/>
      <c r="AS315" s="27"/>
      <c r="AT315" s="28"/>
      <c r="AU315" s="28"/>
      <c r="AV315" s="28"/>
      <c r="AW315" s="28"/>
      <c r="AX315" s="28"/>
      <c r="AY315" s="52"/>
    </row>
    <row r="316" spans="1:51" s="2" customFormat="1" ht="13.15" hidden="1" customHeight="1" x14ac:dyDescent="0.2">
      <c r="A316" s="2">
        <v>1</v>
      </c>
      <c r="B316" s="2">
        <v>1</v>
      </c>
      <c r="C316" s="31" t="s">
        <v>54</v>
      </c>
      <c r="D316" s="32"/>
      <c r="F316" s="31" t="s">
        <v>54</v>
      </c>
      <c r="G316" s="27"/>
      <c r="H316" s="27"/>
      <c r="I316" s="27"/>
      <c r="J316" s="28"/>
      <c r="K316" s="32"/>
      <c r="L316" s="33"/>
      <c r="M316" s="32"/>
      <c r="N316" s="33"/>
      <c r="O316" s="52"/>
      <c r="R316" s="31" t="s">
        <v>54</v>
      </c>
      <c r="S316" s="27"/>
      <c r="T316" s="27"/>
      <c r="U316" s="27"/>
      <c r="V316" s="28"/>
      <c r="W316" s="32"/>
      <c r="X316" s="33"/>
      <c r="Y316" s="32"/>
      <c r="Z316" s="33"/>
      <c r="AA316" s="52"/>
      <c r="AD316" s="31" t="s">
        <v>54</v>
      </c>
      <c r="AE316" s="27"/>
      <c r="AF316" s="27"/>
      <c r="AG316" s="27"/>
      <c r="AH316" s="28"/>
      <c r="AI316" s="32"/>
      <c r="AJ316" s="33"/>
      <c r="AK316" s="32"/>
      <c r="AL316" s="33"/>
      <c r="AM316" s="52"/>
      <c r="AO316"/>
      <c r="AP316" s="31" t="s">
        <v>54</v>
      </c>
      <c r="AQ316" s="27"/>
      <c r="AR316" s="27"/>
      <c r="AS316" s="27"/>
      <c r="AT316" s="28"/>
      <c r="AU316" s="32"/>
      <c r="AV316" s="33"/>
      <c r="AW316" s="32"/>
      <c r="AX316" s="33"/>
      <c r="AY316" s="52"/>
    </row>
    <row r="317" spans="1:51" s="2" customFormat="1" ht="13.15" hidden="1" customHeight="1" x14ac:dyDescent="0.2">
      <c r="B317" s="2">
        <v>1</v>
      </c>
      <c r="C317" s="31"/>
      <c r="D317" s="32" t="s">
        <v>38</v>
      </c>
      <c r="F317" s="31"/>
      <c r="G317" s="27"/>
      <c r="H317" s="27"/>
      <c r="I317" s="27"/>
      <c r="J317" s="28"/>
      <c r="K317" s="32" t="s">
        <v>38</v>
      </c>
      <c r="L317" s="33"/>
      <c r="M317" s="32"/>
      <c r="N317" s="33"/>
      <c r="O317" s="52"/>
      <c r="R317" s="31"/>
      <c r="S317" s="27"/>
      <c r="T317" s="27"/>
      <c r="U317" s="27"/>
      <c r="V317" s="28"/>
      <c r="W317" s="32" t="s">
        <v>38</v>
      </c>
      <c r="X317" s="33"/>
      <c r="Y317" s="32"/>
      <c r="Z317" s="33"/>
      <c r="AA317" s="52"/>
      <c r="AD317" s="31"/>
      <c r="AE317" s="27"/>
      <c r="AF317" s="27"/>
      <c r="AG317" s="27"/>
      <c r="AH317" s="28"/>
      <c r="AI317" s="32" t="s">
        <v>38</v>
      </c>
      <c r="AJ317" s="33"/>
      <c r="AK317" s="32"/>
      <c r="AL317" s="33"/>
      <c r="AM317" s="52"/>
      <c r="AO317"/>
      <c r="AP317" s="31"/>
      <c r="AQ317" s="27"/>
      <c r="AR317" s="27"/>
      <c r="AS317" s="27"/>
      <c r="AT317" s="28"/>
      <c r="AU317" s="32" t="s">
        <v>38</v>
      </c>
      <c r="AV317" s="33"/>
      <c r="AW317" s="32"/>
      <c r="AX317" s="33"/>
      <c r="AY317" s="52"/>
    </row>
    <row r="318" spans="1:51" s="2" customFormat="1" ht="13.15" hidden="1" customHeight="1" x14ac:dyDescent="0.2">
      <c r="B318" s="2">
        <v>1</v>
      </c>
      <c r="C318" s="26"/>
      <c r="D318" s="21" t="e">
        <f>+#REF!-D272</f>
        <v>#REF!</v>
      </c>
      <c r="F318" s="26"/>
      <c r="G318" s="27"/>
      <c r="H318" s="27"/>
      <c r="I318" s="27"/>
      <c r="J318" s="28"/>
      <c r="K318" s="21" t="e">
        <f>+#REF!-K272</f>
        <v>#REF!</v>
      </c>
      <c r="L318" s="17"/>
      <c r="M318" s="21"/>
      <c r="N318" s="17"/>
      <c r="O318" s="52"/>
      <c r="R318" s="26"/>
      <c r="S318" s="27"/>
      <c r="T318" s="27"/>
      <c r="U318" s="27"/>
      <c r="V318" s="28"/>
      <c r="W318" s="21" t="e">
        <f>+#REF!-W272</f>
        <v>#REF!</v>
      </c>
      <c r="X318" s="17"/>
      <c r="Y318" s="21"/>
      <c r="Z318" s="17"/>
      <c r="AA318" s="52"/>
      <c r="AD318" s="26"/>
      <c r="AE318" s="27"/>
      <c r="AF318" s="27"/>
      <c r="AG318" s="27"/>
      <c r="AH318" s="28"/>
      <c r="AI318" s="21" t="e">
        <f>+#REF!-AI272</f>
        <v>#REF!</v>
      </c>
      <c r="AJ318" s="17"/>
      <c r="AK318" s="21"/>
      <c r="AL318" s="17"/>
      <c r="AM318" s="52"/>
      <c r="AO318"/>
      <c r="AP318" s="26"/>
      <c r="AQ318" s="27"/>
      <c r="AR318" s="27"/>
      <c r="AS318" s="27"/>
      <c r="AT318" s="28"/>
      <c r="AU318" s="21" t="e">
        <f>+#REF!-AU272</f>
        <v>#REF!</v>
      </c>
      <c r="AV318" s="17"/>
      <c r="AW318" s="21"/>
      <c r="AX318" s="17"/>
      <c r="AY318" s="52"/>
    </row>
    <row r="319" spans="1:51" s="2" customFormat="1" ht="12.4" hidden="1" customHeight="1" x14ac:dyDescent="0.2">
      <c r="B319" s="2">
        <v>1</v>
      </c>
      <c r="C319" s="26"/>
      <c r="D319" s="26"/>
      <c r="F319" s="26"/>
      <c r="G319" s="26"/>
      <c r="H319" s="26"/>
      <c r="I319" s="26"/>
      <c r="J319" s="26"/>
      <c r="K319" s="26"/>
      <c r="L319" s="26"/>
      <c r="M319" s="26"/>
      <c r="N319" s="26"/>
      <c r="O319" s="53"/>
      <c r="R319" s="26"/>
      <c r="S319" s="26"/>
      <c r="T319" s="26"/>
      <c r="U319" s="26"/>
      <c r="V319" s="26"/>
      <c r="W319" s="26"/>
      <c r="X319" s="26"/>
      <c r="Y319" s="26"/>
      <c r="Z319" s="26"/>
      <c r="AA319" s="53"/>
      <c r="AD319" s="26"/>
      <c r="AE319" s="26"/>
      <c r="AF319" s="26"/>
      <c r="AG319" s="26"/>
      <c r="AH319" s="26"/>
      <c r="AI319" s="26"/>
      <c r="AJ319" s="26"/>
      <c r="AK319" s="26"/>
      <c r="AL319" s="26"/>
      <c r="AM319" s="53"/>
      <c r="AO319"/>
      <c r="AP319" s="26"/>
      <c r="AQ319" s="26"/>
      <c r="AR319" s="26"/>
      <c r="AS319" s="26"/>
      <c r="AT319" s="26"/>
      <c r="AU319" s="26"/>
      <c r="AV319" s="26"/>
      <c r="AW319" s="26"/>
      <c r="AX319" s="26"/>
      <c r="AY319" s="53"/>
    </row>
    <row r="320" spans="1:51" s="2" customFormat="1" ht="12.4" hidden="1" customHeight="1" x14ac:dyDescent="0.2">
      <c r="C320" s="6"/>
      <c r="D320" s="5" t="s">
        <v>55</v>
      </c>
      <c r="F320" s="6"/>
      <c r="J320" s="4"/>
      <c r="K320" s="5" t="s">
        <v>55</v>
      </c>
      <c r="L320" s="5"/>
      <c r="M320" s="5"/>
      <c r="N320" s="5"/>
      <c r="O320" s="47"/>
      <c r="R320" s="6"/>
      <c r="V320" s="4"/>
      <c r="W320" s="5" t="s">
        <v>55</v>
      </c>
      <c r="X320" s="5"/>
      <c r="Y320" s="5"/>
      <c r="Z320" s="5"/>
      <c r="AA320" s="47"/>
      <c r="AD320" s="6"/>
      <c r="AH320" s="4"/>
      <c r="AI320" s="5" t="s">
        <v>55</v>
      </c>
      <c r="AJ320" s="5"/>
      <c r="AK320" s="5"/>
      <c r="AL320" s="5"/>
      <c r="AM320" s="47"/>
      <c r="AO320"/>
      <c r="AP320" s="6"/>
      <c r="AT320" s="4"/>
      <c r="AU320" s="5" t="s">
        <v>55</v>
      </c>
      <c r="AV320" s="5"/>
      <c r="AW320" s="5"/>
      <c r="AX320" s="5"/>
      <c r="AY320" s="47"/>
    </row>
    <row r="321" spans="2:51" s="2" customFormat="1" ht="12.4" hidden="1" customHeight="1" x14ac:dyDescent="0.2">
      <c r="C321" s="6"/>
      <c r="D321" s="5"/>
      <c r="F321" s="6"/>
      <c r="J321" s="4"/>
      <c r="K321" s="5"/>
      <c r="L321" s="5"/>
      <c r="M321" s="5"/>
      <c r="N321" s="5"/>
      <c r="O321" s="47"/>
      <c r="R321" s="6"/>
      <c r="V321" s="4"/>
      <c r="W321" s="5"/>
      <c r="X321" s="5"/>
      <c r="Y321" s="5"/>
      <c r="Z321" s="5"/>
      <c r="AA321" s="47"/>
      <c r="AD321" s="6"/>
      <c r="AH321" s="4"/>
      <c r="AI321" s="5"/>
      <c r="AJ321" s="5"/>
      <c r="AK321" s="5"/>
      <c r="AL321" s="5"/>
      <c r="AM321" s="47"/>
      <c r="AO321"/>
      <c r="AP321" s="6"/>
      <c r="AT321" s="4"/>
      <c r="AU321" s="5"/>
      <c r="AV321" s="5"/>
      <c r="AW321" s="5"/>
      <c r="AX321" s="5"/>
      <c r="AY321" s="47"/>
    </row>
    <row r="322" spans="2:51" s="2" customFormat="1" ht="12.4" hidden="1" customHeight="1" x14ac:dyDescent="0.2">
      <c r="C322" s="6"/>
      <c r="D322" s="5"/>
      <c r="F322" s="6"/>
      <c r="J322" s="4"/>
      <c r="K322" s="5"/>
      <c r="L322" s="5"/>
      <c r="M322" s="5"/>
      <c r="N322" s="5"/>
      <c r="O322" s="47"/>
      <c r="R322" s="6"/>
      <c r="V322" s="4"/>
      <c r="W322" s="5"/>
      <c r="X322" s="5"/>
      <c r="Y322" s="5"/>
      <c r="Z322" s="5"/>
      <c r="AA322" s="47"/>
      <c r="AD322" s="6"/>
      <c r="AH322" s="4"/>
      <c r="AI322" s="5"/>
      <c r="AJ322" s="5"/>
      <c r="AK322" s="5"/>
      <c r="AL322" s="5"/>
      <c r="AM322" s="47"/>
      <c r="AO322"/>
      <c r="AP322" s="6"/>
      <c r="AT322" s="4"/>
      <c r="AU322" s="5"/>
      <c r="AV322" s="5"/>
      <c r="AW322" s="5"/>
      <c r="AX322" s="5"/>
      <c r="AY322" s="47"/>
    </row>
    <row r="323" spans="2:51" s="2" customFormat="1" ht="12.4" hidden="1" customHeight="1" x14ac:dyDescent="0.2">
      <c r="C323" s="6"/>
      <c r="D323" s="5"/>
      <c r="F323" s="6"/>
      <c r="J323" s="4"/>
      <c r="K323" s="5"/>
      <c r="L323" s="5"/>
      <c r="M323" s="5"/>
      <c r="N323" s="5"/>
      <c r="O323" s="47"/>
      <c r="R323" s="6"/>
      <c r="V323" s="4"/>
      <c r="W323" s="5"/>
      <c r="X323" s="5"/>
      <c r="Y323" s="5"/>
      <c r="Z323" s="5"/>
      <c r="AA323" s="47"/>
      <c r="AD323" s="6"/>
      <c r="AH323" s="4"/>
      <c r="AI323" s="5"/>
      <c r="AJ323" s="5"/>
      <c r="AK323" s="5"/>
      <c r="AL323" s="5"/>
      <c r="AM323" s="47"/>
      <c r="AO323"/>
      <c r="AP323" s="6"/>
      <c r="AT323" s="4"/>
      <c r="AU323" s="5"/>
      <c r="AV323" s="5"/>
      <c r="AW323" s="5"/>
      <c r="AX323" s="5"/>
      <c r="AY323" s="47"/>
    </row>
    <row r="324" spans="2:51" s="2" customFormat="1" ht="12.4" hidden="1" customHeight="1" x14ac:dyDescent="0.2">
      <c r="C324" s="6"/>
      <c r="D324" s="5"/>
      <c r="F324" s="6"/>
      <c r="J324" s="4"/>
      <c r="K324" s="5"/>
      <c r="L324" s="5"/>
      <c r="M324" s="5"/>
      <c r="N324" s="5"/>
      <c r="O324" s="47"/>
      <c r="R324" s="6"/>
      <c r="V324" s="4"/>
      <c r="W324" s="5"/>
      <c r="X324" s="5"/>
      <c r="Y324" s="5"/>
      <c r="Z324" s="5"/>
      <c r="AA324" s="47"/>
      <c r="AD324" s="6"/>
      <c r="AH324" s="4"/>
      <c r="AI324" s="5"/>
      <c r="AJ324" s="5"/>
      <c r="AK324" s="5"/>
      <c r="AL324" s="5"/>
      <c r="AM324" s="47"/>
      <c r="AO324"/>
      <c r="AP324" s="6"/>
      <c r="AT324" s="4"/>
      <c r="AU324" s="5"/>
      <c r="AV324" s="5"/>
      <c r="AW324" s="5"/>
      <c r="AX324" s="5"/>
      <c r="AY324" s="47"/>
    </row>
    <row r="325" spans="2:51" s="2" customFormat="1" ht="12.4" hidden="1" customHeight="1" x14ac:dyDescent="0.2">
      <c r="C325" s="6"/>
      <c r="D325" s="5"/>
      <c r="F325" s="6"/>
      <c r="J325" s="4"/>
      <c r="K325" s="5"/>
      <c r="L325" s="5"/>
      <c r="M325" s="5"/>
      <c r="N325" s="5"/>
      <c r="O325" s="47"/>
      <c r="R325" s="6"/>
      <c r="V325" s="4"/>
      <c r="W325" s="5"/>
      <c r="X325" s="5"/>
      <c r="Y325" s="5"/>
      <c r="Z325" s="5"/>
      <c r="AA325" s="47"/>
      <c r="AD325" s="6"/>
      <c r="AH325" s="4"/>
      <c r="AI325" s="5"/>
      <c r="AJ325" s="5"/>
      <c r="AK325" s="5"/>
      <c r="AL325" s="5"/>
      <c r="AM325" s="47"/>
      <c r="AO325"/>
      <c r="AP325" s="6"/>
      <c r="AT325" s="4"/>
      <c r="AU325" s="5"/>
      <c r="AV325" s="5"/>
      <c r="AW325" s="5"/>
      <c r="AX325" s="5"/>
      <c r="AY325" s="47"/>
    </row>
    <row r="326" spans="2:51" s="2" customFormat="1" ht="12.4" hidden="1" customHeight="1" x14ac:dyDescent="0.2">
      <c r="C326" s="6"/>
      <c r="D326" s="5"/>
      <c r="F326" s="6"/>
      <c r="J326" s="4"/>
      <c r="K326" s="5"/>
      <c r="L326" s="5"/>
      <c r="M326" s="5"/>
      <c r="N326" s="5"/>
      <c r="O326" s="47"/>
      <c r="R326" s="6"/>
      <c r="V326" s="4"/>
      <c r="W326" s="5"/>
      <c r="X326" s="5"/>
      <c r="Y326" s="5"/>
      <c r="Z326" s="5"/>
      <c r="AA326" s="47"/>
      <c r="AD326" s="6"/>
      <c r="AH326" s="4"/>
      <c r="AI326" s="5"/>
      <c r="AJ326" s="5"/>
      <c r="AK326" s="5"/>
      <c r="AL326" s="5"/>
      <c r="AM326" s="47"/>
      <c r="AO326"/>
      <c r="AP326" s="6"/>
      <c r="AT326" s="4"/>
      <c r="AU326" s="5"/>
      <c r="AV326" s="5"/>
      <c r="AW326" s="5"/>
      <c r="AX326" s="5"/>
      <c r="AY326" s="47"/>
    </row>
    <row r="327" spans="2:51" s="2" customFormat="1" ht="12.4" hidden="1" customHeight="1" x14ac:dyDescent="0.2">
      <c r="B327" s="2">
        <v>1</v>
      </c>
      <c r="C327" s="26"/>
      <c r="D327" s="26"/>
      <c r="F327" s="26"/>
      <c r="G327" s="26"/>
      <c r="H327" s="26"/>
      <c r="I327" s="26"/>
      <c r="J327" s="26"/>
      <c r="K327" s="26"/>
      <c r="L327" s="26"/>
      <c r="M327" s="26"/>
      <c r="N327" s="26"/>
      <c r="O327" s="53"/>
      <c r="R327" s="26"/>
      <c r="S327" s="26"/>
      <c r="T327" s="26"/>
      <c r="U327" s="26"/>
      <c r="V327" s="26"/>
      <c r="W327" s="26"/>
      <c r="X327" s="26"/>
      <c r="Y327" s="26"/>
      <c r="Z327" s="26"/>
      <c r="AA327" s="53"/>
      <c r="AD327" s="26"/>
      <c r="AE327" s="26"/>
      <c r="AF327" s="26"/>
      <c r="AG327" s="26"/>
      <c r="AH327" s="26"/>
      <c r="AI327" s="26"/>
      <c r="AJ327" s="26"/>
      <c r="AK327" s="26"/>
      <c r="AL327" s="26"/>
      <c r="AM327" s="53"/>
      <c r="AO327"/>
      <c r="AP327" s="26"/>
      <c r="AQ327" s="26"/>
      <c r="AR327" s="26"/>
      <c r="AS327" s="26"/>
      <c r="AT327" s="26"/>
      <c r="AU327" s="26"/>
      <c r="AV327" s="26"/>
      <c r="AW327" s="26"/>
      <c r="AX327" s="26"/>
      <c r="AY327" s="53"/>
    </row>
    <row r="328" spans="2:51" s="2" customFormat="1" ht="12.75" x14ac:dyDescent="0.2">
      <c r="C328" s="6"/>
      <c r="D328" s="5"/>
      <c r="F328" s="6"/>
      <c r="J328" s="4"/>
      <c r="K328" s="5"/>
      <c r="L328" s="5"/>
      <c r="M328" s="5"/>
      <c r="N328" s="5"/>
      <c r="O328" s="47"/>
      <c r="R328" s="6"/>
      <c r="V328" s="4"/>
      <c r="W328" s="5"/>
      <c r="X328" s="5"/>
      <c r="Y328" s="5"/>
      <c r="Z328" s="5"/>
      <c r="AA328" s="47"/>
      <c r="AD328" s="6"/>
      <c r="AH328" s="4"/>
      <c r="AI328" s="5"/>
      <c r="AJ328" s="5"/>
      <c r="AK328" s="5"/>
      <c r="AL328" s="5"/>
      <c r="AM328" s="47"/>
      <c r="AO328"/>
      <c r="AP328" s="6"/>
      <c r="AT328" s="4"/>
      <c r="AU328" s="5"/>
      <c r="AV328" s="5"/>
      <c r="AW328" s="5"/>
      <c r="AX328" s="5"/>
      <c r="AY328" s="47"/>
    </row>
    <row r="329" spans="2:51" s="2" customFormat="1" ht="12.4" hidden="1" customHeight="1" x14ac:dyDescent="0.2">
      <c r="C329" s="6"/>
      <c r="D329" s="5"/>
      <c r="F329" s="6"/>
      <c r="J329" s="4"/>
      <c r="K329" s="5"/>
      <c r="L329" s="5"/>
      <c r="M329" s="5"/>
      <c r="N329" s="5"/>
      <c r="O329" s="47"/>
      <c r="R329" s="6"/>
      <c r="V329" s="4"/>
      <c r="W329" s="5"/>
      <c r="X329" s="5"/>
      <c r="Y329" s="5"/>
      <c r="Z329" s="5"/>
      <c r="AA329" s="47"/>
      <c r="AD329" s="6"/>
      <c r="AH329" s="4"/>
      <c r="AI329" s="5"/>
      <c r="AJ329" s="5"/>
      <c r="AK329" s="5"/>
      <c r="AL329" s="5"/>
      <c r="AM329" s="47"/>
      <c r="AO329"/>
      <c r="AP329" s="6"/>
      <c r="AT329" s="4"/>
      <c r="AU329" s="5"/>
      <c r="AV329" s="5"/>
      <c r="AW329" s="5"/>
      <c r="AX329" s="5"/>
      <c r="AY329" s="47"/>
    </row>
    <row r="330" spans="2:51" s="2" customFormat="1" ht="12.4" hidden="1" customHeight="1" x14ac:dyDescent="0.2">
      <c r="C330" s="6"/>
      <c r="D330" s="5"/>
      <c r="F330" s="6"/>
      <c r="J330" s="4"/>
      <c r="K330" s="5"/>
      <c r="L330" s="5"/>
      <c r="M330" s="5"/>
      <c r="N330" s="5"/>
      <c r="O330" s="47"/>
      <c r="R330" s="6"/>
      <c r="V330" s="4"/>
      <c r="W330" s="5"/>
      <c r="X330" s="5"/>
      <c r="Y330" s="5"/>
      <c r="Z330" s="5"/>
      <c r="AA330" s="47"/>
      <c r="AD330" s="6"/>
      <c r="AH330" s="4"/>
      <c r="AI330" s="5"/>
      <c r="AJ330" s="5"/>
      <c r="AK330" s="5"/>
      <c r="AL330" s="5"/>
      <c r="AM330" s="47"/>
      <c r="AO330"/>
      <c r="AP330" s="6"/>
      <c r="AT330" s="4"/>
      <c r="AU330" s="5"/>
      <c r="AV330" s="5"/>
      <c r="AW330" s="5"/>
      <c r="AX330" s="5"/>
      <c r="AY330" s="47"/>
    </row>
    <row r="331" spans="2:51" s="2" customFormat="1" ht="12.4" hidden="1" customHeight="1" x14ac:dyDescent="0.2">
      <c r="C331" s="6"/>
      <c r="D331" s="5"/>
      <c r="F331" s="6"/>
      <c r="J331" s="4"/>
      <c r="K331" s="5"/>
      <c r="L331" s="5"/>
      <c r="M331" s="5"/>
      <c r="N331" s="5"/>
      <c r="O331" s="47"/>
      <c r="R331" s="6"/>
      <c r="V331" s="4"/>
      <c r="W331" s="5"/>
      <c r="X331" s="5"/>
      <c r="Y331" s="5"/>
      <c r="Z331" s="5"/>
      <c r="AA331" s="47"/>
      <c r="AD331" s="6"/>
      <c r="AH331" s="4"/>
      <c r="AI331" s="5"/>
      <c r="AJ331" s="5"/>
      <c r="AK331" s="5"/>
      <c r="AL331" s="5"/>
      <c r="AM331" s="47"/>
      <c r="AO331"/>
      <c r="AP331" s="6"/>
      <c r="AT331" s="4"/>
      <c r="AU331" s="5"/>
      <c r="AV331" s="5"/>
      <c r="AW331" s="5"/>
      <c r="AX331" s="5"/>
      <c r="AY331" s="47"/>
    </row>
    <row r="332" spans="2:51" s="2" customFormat="1" ht="12.4" hidden="1" customHeight="1" x14ac:dyDescent="0.2">
      <c r="C332" s="6"/>
      <c r="D332" s="5"/>
      <c r="F332" s="6"/>
      <c r="J332" s="4"/>
      <c r="K332" s="5"/>
      <c r="L332" s="5"/>
      <c r="M332" s="5"/>
      <c r="N332" s="5"/>
      <c r="O332" s="47"/>
      <c r="R332" s="6"/>
      <c r="V332" s="4"/>
      <c r="W332" s="5"/>
      <c r="X332" s="5"/>
      <c r="Y332" s="5"/>
      <c r="Z332" s="5"/>
      <c r="AA332" s="47"/>
      <c r="AD332" s="6"/>
      <c r="AH332" s="4"/>
      <c r="AI332" s="5"/>
      <c r="AJ332" s="5"/>
      <c r="AK332" s="5"/>
      <c r="AL332" s="5"/>
      <c r="AM332" s="47"/>
      <c r="AO332"/>
      <c r="AP332" s="6"/>
      <c r="AT332" s="4"/>
      <c r="AU332" s="5"/>
      <c r="AV332" s="5"/>
      <c r="AW332" s="5"/>
      <c r="AX332" s="5"/>
      <c r="AY332" s="47"/>
    </row>
    <row r="333" spans="2:51" s="2" customFormat="1" ht="12.4" hidden="1" customHeight="1" x14ac:dyDescent="0.2">
      <c r="C333" s="6"/>
      <c r="D333" s="5"/>
      <c r="F333" s="6"/>
      <c r="J333" s="4"/>
      <c r="K333" s="5"/>
      <c r="L333" s="5"/>
      <c r="M333" s="5"/>
      <c r="N333" s="5"/>
      <c r="O333" s="47"/>
      <c r="R333" s="6"/>
      <c r="V333" s="4"/>
      <c r="W333" s="5"/>
      <c r="X333" s="5"/>
      <c r="Y333" s="5"/>
      <c r="Z333" s="5"/>
      <c r="AA333" s="47"/>
      <c r="AD333" s="6"/>
      <c r="AH333" s="4"/>
      <c r="AI333" s="5"/>
      <c r="AJ333" s="5"/>
      <c r="AK333" s="5"/>
      <c r="AL333" s="5"/>
      <c r="AM333" s="47"/>
      <c r="AO333"/>
      <c r="AP333" s="6"/>
      <c r="AT333" s="4"/>
      <c r="AU333" s="5"/>
      <c r="AV333" s="5"/>
      <c r="AW333" s="5"/>
      <c r="AX333" s="5"/>
      <c r="AY333" s="47"/>
    </row>
    <row r="334" spans="2:51" s="2" customFormat="1" ht="12.4" hidden="1" customHeight="1" x14ac:dyDescent="0.2">
      <c r="C334" s="6"/>
      <c r="D334" s="5"/>
      <c r="F334" s="6"/>
      <c r="J334" s="4"/>
      <c r="K334" s="5"/>
      <c r="L334" s="5"/>
      <c r="M334" s="5"/>
      <c r="N334" s="5"/>
      <c r="O334" s="47"/>
      <c r="R334" s="6"/>
      <c r="V334" s="4"/>
      <c r="W334" s="5"/>
      <c r="X334" s="5"/>
      <c r="Y334" s="5"/>
      <c r="Z334" s="5"/>
      <c r="AA334" s="47"/>
      <c r="AD334" s="6"/>
      <c r="AH334" s="4"/>
      <c r="AI334" s="5"/>
      <c r="AJ334" s="5"/>
      <c r="AK334" s="5"/>
      <c r="AL334" s="5"/>
      <c r="AM334" s="47"/>
      <c r="AO334"/>
      <c r="AP334" s="6"/>
      <c r="AT334" s="4"/>
      <c r="AU334" s="5"/>
      <c r="AV334" s="5"/>
      <c r="AW334" s="5"/>
      <c r="AX334" s="5"/>
      <c r="AY334" s="47"/>
    </row>
    <row r="335" spans="2:51" s="2" customFormat="1" ht="12.4" hidden="1" customHeight="1" x14ac:dyDescent="0.2">
      <c r="C335" s="6"/>
      <c r="D335" s="5"/>
      <c r="F335" s="6"/>
      <c r="J335" s="4"/>
      <c r="K335" s="5"/>
      <c r="L335" s="5"/>
      <c r="M335" s="5"/>
      <c r="N335" s="5"/>
      <c r="O335" s="47"/>
      <c r="R335" s="6"/>
      <c r="V335" s="4"/>
      <c r="W335" s="5"/>
      <c r="X335" s="5"/>
      <c r="Y335" s="5"/>
      <c r="Z335" s="5"/>
      <c r="AA335" s="47"/>
      <c r="AD335" s="6"/>
      <c r="AH335" s="4"/>
      <c r="AI335" s="5"/>
      <c r="AJ335" s="5"/>
      <c r="AK335" s="5"/>
      <c r="AL335" s="5"/>
      <c r="AM335" s="47"/>
      <c r="AO335"/>
      <c r="AP335" s="6"/>
      <c r="AT335" s="4"/>
      <c r="AU335" s="5"/>
      <c r="AV335" s="5"/>
      <c r="AW335" s="5"/>
      <c r="AX335" s="5"/>
      <c r="AY335" s="47"/>
    </row>
    <row r="336" spans="2:51" s="2" customFormat="1" ht="12.4" hidden="1" customHeight="1" x14ac:dyDescent="0.2">
      <c r="C336" s="6"/>
      <c r="D336" s="5"/>
      <c r="F336" s="6"/>
      <c r="J336" s="4"/>
      <c r="K336" s="5"/>
      <c r="L336" s="5"/>
      <c r="M336" s="5"/>
      <c r="N336" s="5"/>
      <c r="O336" s="47"/>
      <c r="R336" s="6"/>
      <c r="V336" s="4"/>
      <c r="W336" s="5"/>
      <c r="X336" s="5"/>
      <c r="Y336" s="5"/>
      <c r="Z336" s="5"/>
      <c r="AA336" s="47"/>
      <c r="AD336" s="6"/>
      <c r="AH336" s="4"/>
      <c r="AI336" s="5"/>
      <c r="AJ336" s="5"/>
      <c r="AK336" s="5"/>
      <c r="AL336" s="5"/>
      <c r="AM336" s="47"/>
      <c r="AO336"/>
      <c r="AP336" s="6"/>
      <c r="AT336" s="4"/>
      <c r="AU336" s="5"/>
      <c r="AV336" s="5"/>
      <c r="AW336" s="5"/>
      <c r="AX336" s="5"/>
      <c r="AY336" s="47"/>
    </row>
    <row r="337" spans="3:51" s="2" customFormat="1" ht="12.4" hidden="1" customHeight="1" x14ac:dyDescent="0.2">
      <c r="C337" s="6"/>
      <c r="D337" s="5"/>
      <c r="F337" s="6"/>
      <c r="J337" s="4"/>
      <c r="K337" s="5"/>
      <c r="L337" s="5"/>
      <c r="M337" s="5"/>
      <c r="N337" s="5"/>
      <c r="O337" s="47"/>
      <c r="R337" s="6"/>
      <c r="V337" s="4"/>
      <c r="W337" s="5"/>
      <c r="X337" s="5"/>
      <c r="Y337" s="5"/>
      <c r="Z337" s="5"/>
      <c r="AA337" s="47"/>
      <c r="AD337" s="6"/>
      <c r="AH337" s="4"/>
      <c r="AI337" s="5"/>
      <c r="AJ337" s="5"/>
      <c r="AK337" s="5"/>
      <c r="AL337" s="5"/>
      <c r="AM337" s="47"/>
      <c r="AO337"/>
      <c r="AP337" s="6"/>
      <c r="AT337" s="4"/>
      <c r="AU337" s="5"/>
      <c r="AV337" s="5"/>
      <c r="AW337" s="5"/>
      <c r="AX337" s="5"/>
      <c r="AY337" s="47"/>
    </row>
    <row r="338" spans="3:51" s="2" customFormat="1" ht="12.4" hidden="1" customHeight="1" x14ac:dyDescent="0.2">
      <c r="C338" s="6"/>
      <c r="D338" s="5"/>
      <c r="F338" s="6"/>
      <c r="J338" s="4"/>
      <c r="K338" s="5"/>
      <c r="L338" s="5"/>
      <c r="M338" s="5"/>
      <c r="N338" s="5"/>
      <c r="O338" s="47"/>
      <c r="R338" s="6"/>
      <c r="V338" s="4"/>
      <c r="W338" s="5"/>
      <c r="X338" s="5"/>
      <c r="Y338" s="5"/>
      <c r="Z338" s="5"/>
      <c r="AA338" s="47"/>
      <c r="AD338" s="6"/>
      <c r="AH338" s="4"/>
      <c r="AI338" s="5"/>
      <c r="AJ338" s="5"/>
      <c r="AK338" s="5"/>
      <c r="AL338" s="5"/>
      <c r="AM338" s="47"/>
      <c r="AO338"/>
      <c r="AP338" s="6"/>
      <c r="AT338" s="4"/>
      <c r="AU338" s="5"/>
      <c r="AV338" s="5"/>
      <c r="AW338" s="5"/>
      <c r="AX338" s="5"/>
      <c r="AY338" s="47"/>
    </row>
    <row r="339" spans="3:51" s="2" customFormat="1" ht="12.4" hidden="1" customHeight="1" x14ac:dyDescent="0.2">
      <c r="C339" s="6"/>
      <c r="D339" s="5"/>
      <c r="F339" s="6"/>
      <c r="J339" s="4"/>
      <c r="K339" s="5"/>
      <c r="L339" s="5"/>
      <c r="M339" s="5"/>
      <c r="N339" s="5"/>
      <c r="O339" s="47"/>
      <c r="R339" s="6"/>
      <c r="V339" s="4"/>
      <c r="W339" s="5"/>
      <c r="X339" s="5"/>
      <c r="Y339" s="5"/>
      <c r="Z339" s="5"/>
      <c r="AA339" s="47"/>
      <c r="AD339" s="6"/>
      <c r="AH339" s="4"/>
      <c r="AI339" s="5"/>
      <c r="AJ339" s="5"/>
      <c r="AK339" s="5"/>
      <c r="AL339" s="5"/>
      <c r="AM339" s="47"/>
      <c r="AO339"/>
      <c r="AP339" s="6"/>
      <c r="AT339" s="4"/>
      <c r="AU339" s="5"/>
      <c r="AV339" s="5"/>
      <c r="AW339" s="5"/>
      <c r="AX339" s="5"/>
      <c r="AY339" s="47"/>
    </row>
    <row r="340" spans="3:51" s="2" customFormat="1" ht="12.4" hidden="1" customHeight="1" x14ac:dyDescent="0.2">
      <c r="C340" s="6"/>
      <c r="D340" s="5"/>
      <c r="F340" s="6"/>
      <c r="J340" s="4"/>
      <c r="K340" s="5"/>
      <c r="L340" s="5"/>
      <c r="M340" s="5"/>
      <c r="N340" s="5"/>
      <c r="O340" s="47"/>
      <c r="R340" s="6"/>
      <c r="V340" s="4"/>
      <c r="W340" s="5"/>
      <c r="X340" s="5"/>
      <c r="Y340" s="5"/>
      <c r="Z340" s="5"/>
      <c r="AA340" s="47"/>
      <c r="AD340" s="6"/>
      <c r="AH340" s="4"/>
      <c r="AI340" s="5"/>
      <c r="AJ340" s="5"/>
      <c r="AK340" s="5"/>
      <c r="AL340" s="5"/>
      <c r="AM340" s="47"/>
      <c r="AO340"/>
      <c r="AP340" s="6"/>
      <c r="AT340" s="4"/>
      <c r="AU340" s="5"/>
      <c r="AV340" s="5"/>
      <c r="AW340" s="5"/>
      <c r="AX340" s="5"/>
      <c r="AY340" s="47"/>
    </row>
    <row r="341" spans="3:51" s="2" customFormat="1" ht="12.4" hidden="1" customHeight="1" x14ac:dyDescent="0.2">
      <c r="C341" s="6"/>
      <c r="D341" s="5"/>
      <c r="F341" s="6"/>
      <c r="J341" s="4"/>
      <c r="K341" s="5"/>
      <c r="L341" s="5"/>
      <c r="M341" s="5"/>
      <c r="N341" s="5"/>
      <c r="O341" s="47"/>
      <c r="R341" s="6"/>
      <c r="V341" s="4"/>
      <c r="W341" s="5"/>
      <c r="X341" s="5"/>
      <c r="Y341" s="5"/>
      <c r="Z341" s="5"/>
      <c r="AA341" s="47"/>
      <c r="AD341" s="6"/>
      <c r="AH341" s="4"/>
      <c r="AI341" s="5"/>
      <c r="AJ341" s="5"/>
      <c r="AK341" s="5"/>
      <c r="AL341" s="5"/>
      <c r="AM341" s="47"/>
      <c r="AO341"/>
      <c r="AP341" s="6"/>
      <c r="AT341" s="4"/>
      <c r="AU341" s="5"/>
      <c r="AV341" s="5"/>
      <c r="AW341" s="5"/>
      <c r="AX341" s="5"/>
      <c r="AY341" s="47"/>
    </row>
    <row r="342" spans="3:51" s="2" customFormat="1" ht="12.4" hidden="1" customHeight="1" x14ac:dyDescent="0.2">
      <c r="C342" s="6"/>
      <c r="D342" s="5"/>
      <c r="F342" s="6"/>
      <c r="J342" s="4"/>
      <c r="K342" s="5"/>
      <c r="L342" s="5"/>
      <c r="M342" s="5"/>
      <c r="N342" s="5"/>
      <c r="O342" s="47"/>
      <c r="R342" s="6"/>
      <c r="V342" s="4"/>
      <c r="W342" s="5"/>
      <c r="X342" s="5"/>
      <c r="Y342" s="5"/>
      <c r="Z342" s="5"/>
      <c r="AA342" s="47"/>
      <c r="AD342" s="6"/>
      <c r="AH342" s="4"/>
      <c r="AI342" s="5"/>
      <c r="AJ342" s="5"/>
      <c r="AK342" s="5"/>
      <c r="AL342" s="5"/>
      <c r="AM342" s="47"/>
      <c r="AO342"/>
      <c r="AP342" s="6"/>
      <c r="AT342" s="4"/>
      <c r="AU342" s="5"/>
      <c r="AV342" s="5"/>
      <c r="AW342" s="5"/>
      <c r="AX342" s="5"/>
      <c r="AY342" s="47"/>
    </row>
    <row r="343" spans="3:51" s="2" customFormat="1" ht="12.4" hidden="1" customHeight="1" x14ac:dyDescent="0.2">
      <c r="C343" s="6"/>
      <c r="D343" s="5"/>
      <c r="F343" s="6"/>
      <c r="J343" s="4"/>
      <c r="K343" s="5"/>
      <c r="L343" s="5"/>
      <c r="M343" s="5"/>
      <c r="N343" s="5"/>
      <c r="O343" s="47"/>
      <c r="R343" s="6"/>
      <c r="V343" s="4"/>
      <c r="W343" s="5"/>
      <c r="X343" s="5"/>
      <c r="Y343" s="5"/>
      <c r="Z343" s="5"/>
      <c r="AA343" s="47"/>
      <c r="AD343" s="6"/>
      <c r="AH343" s="4"/>
      <c r="AI343" s="5"/>
      <c r="AJ343" s="5"/>
      <c r="AK343" s="5"/>
      <c r="AL343" s="5"/>
      <c r="AM343" s="47"/>
      <c r="AO343"/>
      <c r="AP343" s="6"/>
      <c r="AT343" s="4"/>
      <c r="AU343" s="5"/>
      <c r="AV343" s="5"/>
      <c r="AW343" s="5"/>
      <c r="AX343" s="5"/>
      <c r="AY343" s="47"/>
    </row>
    <row r="344" spans="3:51" s="2" customFormat="1" ht="12.4" hidden="1" customHeight="1" x14ac:dyDescent="0.2">
      <c r="C344" s="6"/>
      <c r="D344" s="5"/>
      <c r="F344" s="6"/>
      <c r="J344" s="4"/>
      <c r="K344" s="5"/>
      <c r="L344" s="5"/>
      <c r="M344" s="5"/>
      <c r="N344" s="5"/>
      <c r="O344" s="47"/>
      <c r="R344" s="6"/>
      <c r="V344" s="4"/>
      <c r="W344" s="5"/>
      <c r="X344" s="5"/>
      <c r="Y344" s="5"/>
      <c r="Z344" s="5"/>
      <c r="AA344" s="47"/>
      <c r="AD344" s="6"/>
      <c r="AH344" s="4"/>
      <c r="AI344" s="5"/>
      <c r="AJ344" s="5"/>
      <c r="AK344" s="5"/>
      <c r="AL344" s="5"/>
      <c r="AM344" s="47"/>
      <c r="AO344"/>
      <c r="AP344" s="6"/>
      <c r="AT344" s="4"/>
      <c r="AU344" s="5"/>
      <c r="AV344" s="5"/>
      <c r="AW344" s="5"/>
      <c r="AX344" s="5"/>
      <c r="AY344" s="47"/>
    </row>
    <row r="345" spans="3:51" s="2" customFormat="1" ht="12.4" hidden="1" customHeight="1" x14ac:dyDescent="0.2">
      <c r="C345" s="6"/>
      <c r="D345" s="5"/>
      <c r="F345" s="6"/>
      <c r="J345" s="4"/>
      <c r="K345" s="5"/>
      <c r="L345" s="5"/>
      <c r="M345" s="5"/>
      <c r="N345" s="5"/>
      <c r="O345" s="47"/>
      <c r="R345" s="6"/>
      <c r="V345" s="4"/>
      <c r="W345" s="5"/>
      <c r="X345" s="5"/>
      <c r="Y345" s="5"/>
      <c r="Z345" s="5"/>
      <c r="AA345" s="47"/>
      <c r="AD345" s="6"/>
      <c r="AH345" s="4"/>
      <c r="AI345" s="5"/>
      <c r="AJ345" s="5"/>
      <c r="AK345" s="5"/>
      <c r="AL345" s="5"/>
      <c r="AM345" s="47"/>
      <c r="AO345"/>
      <c r="AP345" s="6"/>
      <c r="AT345" s="4"/>
      <c r="AU345" s="5"/>
      <c r="AV345" s="5"/>
      <c r="AW345" s="5"/>
      <c r="AX345" s="5"/>
      <c r="AY345" s="47"/>
    </row>
    <row r="346" spans="3:51" s="2" customFormat="1" ht="12.4" hidden="1" customHeight="1" x14ac:dyDescent="0.2">
      <c r="C346" s="6"/>
      <c r="D346" s="5"/>
      <c r="F346" s="6"/>
      <c r="J346" s="4"/>
      <c r="K346" s="5"/>
      <c r="L346" s="5"/>
      <c r="M346" s="5"/>
      <c r="N346" s="5"/>
      <c r="O346" s="47"/>
      <c r="R346" s="6"/>
      <c r="V346" s="4"/>
      <c r="W346" s="5"/>
      <c r="X346" s="5"/>
      <c r="Y346" s="5"/>
      <c r="Z346" s="5"/>
      <c r="AA346" s="47"/>
      <c r="AD346" s="6"/>
      <c r="AH346" s="4"/>
      <c r="AI346" s="5"/>
      <c r="AJ346" s="5"/>
      <c r="AK346" s="5"/>
      <c r="AL346" s="5"/>
      <c r="AM346" s="47"/>
      <c r="AO346"/>
      <c r="AP346" s="6"/>
      <c r="AT346" s="4"/>
      <c r="AU346" s="5"/>
      <c r="AV346" s="5"/>
      <c r="AW346" s="5"/>
      <c r="AX346" s="5"/>
      <c r="AY346" s="47"/>
    </row>
    <row r="347" spans="3:51" s="2" customFormat="1" ht="12.4" hidden="1" customHeight="1" x14ac:dyDescent="0.2">
      <c r="C347" s="6"/>
      <c r="D347" s="5"/>
      <c r="F347" s="6"/>
      <c r="J347" s="4"/>
      <c r="K347" s="5"/>
      <c r="L347" s="5"/>
      <c r="M347" s="5"/>
      <c r="N347" s="5"/>
      <c r="O347" s="47"/>
      <c r="R347" s="6"/>
      <c r="V347" s="4"/>
      <c r="W347" s="5"/>
      <c r="X347" s="5"/>
      <c r="Y347" s="5"/>
      <c r="Z347" s="5"/>
      <c r="AA347" s="47"/>
      <c r="AD347" s="6"/>
      <c r="AH347" s="4"/>
      <c r="AI347" s="5"/>
      <c r="AJ347" s="5"/>
      <c r="AK347" s="5"/>
      <c r="AL347" s="5"/>
      <c r="AM347" s="47"/>
      <c r="AO347"/>
      <c r="AP347" s="6"/>
      <c r="AT347" s="4"/>
      <c r="AU347" s="5"/>
      <c r="AV347" s="5"/>
      <c r="AW347" s="5"/>
      <c r="AX347" s="5"/>
      <c r="AY347" s="47"/>
    </row>
    <row r="348" spans="3:51" s="2" customFormat="1" ht="12.4" hidden="1" customHeight="1" x14ac:dyDescent="0.2">
      <c r="C348" s="6"/>
      <c r="D348" s="5"/>
      <c r="F348" s="6"/>
      <c r="J348" s="4"/>
      <c r="K348" s="5"/>
      <c r="L348" s="5"/>
      <c r="M348" s="5"/>
      <c r="N348" s="5"/>
      <c r="O348" s="47"/>
      <c r="R348" s="6"/>
      <c r="V348" s="4"/>
      <c r="W348" s="5"/>
      <c r="X348" s="5"/>
      <c r="Y348" s="5"/>
      <c r="Z348" s="5"/>
      <c r="AA348" s="47"/>
      <c r="AD348" s="6"/>
      <c r="AH348" s="4"/>
      <c r="AI348" s="5"/>
      <c r="AJ348" s="5"/>
      <c r="AK348" s="5"/>
      <c r="AL348" s="5"/>
      <c r="AM348" s="47"/>
      <c r="AO348"/>
      <c r="AP348" s="6"/>
      <c r="AT348" s="4"/>
      <c r="AU348" s="5"/>
      <c r="AV348" s="5"/>
      <c r="AW348" s="5"/>
      <c r="AX348" s="5"/>
      <c r="AY348" s="47"/>
    </row>
    <row r="349" spans="3:51" s="2" customFormat="1" ht="12.4" hidden="1" customHeight="1" x14ac:dyDescent="0.2">
      <c r="C349" s="6"/>
      <c r="D349" s="5"/>
      <c r="F349" s="6"/>
      <c r="J349" s="4"/>
      <c r="K349" s="5"/>
      <c r="L349" s="5"/>
      <c r="M349" s="5"/>
      <c r="N349" s="5"/>
      <c r="O349" s="47"/>
      <c r="R349" s="6"/>
      <c r="V349" s="4"/>
      <c r="W349" s="5"/>
      <c r="X349" s="5"/>
      <c r="Y349" s="5"/>
      <c r="Z349" s="5"/>
      <c r="AA349" s="47"/>
      <c r="AD349" s="6"/>
      <c r="AH349" s="4"/>
      <c r="AI349" s="5"/>
      <c r="AJ349" s="5"/>
      <c r="AK349" s="5"/>
      <c r="AL349" s="5"/>
      <c r="AM349" s="47"/>
      <c r="AO349"/>
      <c r="AP349" s="6"/>
      <c r="AT349" s="4"/>
      <c r="AU349" s="5"/>
      <c r="AV349" s="5"/>
      <c r="AW349" s="5"/>
      <c r="AX349" s="5"/>
      <c r="AY349" s="47"/>
    </row>
    <row r="350" spans="3:51" s="2" customFormat="1" ht="12.4" hidden="1" customHeight="1" x14ac:dyDescent="0.2">
      <c r="C350" s="6"/>
      <c r="D350" s="5"/>
      <c r="F350" s="6"/>
      <c r="J350" s="4"/>
      <c r="K350" s="5"/>
      <c r="L350" s="5"/>
      <c r="M350" s="5"/>
      <c r="N350" s="5"/>
      <c r="O350" s="47"/>
      <c r="R350" s="6"/>
      <c r="V350" s="4"/>
      <c r="W350" s="5"/>
      <c r="X350" s="5"/>
      <c r="Y350" s="5"/>
      <c r="Z350" s="5"/>
      <c r="AA350" s="47"/>
      <c r="AD350" s="6"/>
      <c r="AH350" s="4"/>
      <c r="AI350" s="5"/>
      <c r="AJ350" s="5"/>
      <c r="AK350" s="5"/>
      <c r="AL350" s="5"/>
      <c r="AM350" s="47"/>
      <c r="AO350"/>
      <c r="AP350" s="6"/>
      <c r="AT350" s="4"/>
      <c r="AU350" s="5"/>
      <c r="AV350" s="5"/>
      <c r="AW350" s="5"/>
      <c r="AX350" s="5"/>
      <c r="AY350" s="47"/>
    </row>
    <row r="351" spans="3:51" s="2" customFormat="1" ht="12.4" hidden="1" customHeight="1" x14ac:dyDescent="0.2">
      <c r="C351" s="6"/>
      <c r="D351" s="5"/>
      <c r="F351" s="6"/>
      <c r="J351" s="4"/>
      <c r="K351" s="5"/>
      <c r="L351" s="5"/>
      <c r="M351" s="5"/>
      <c r="N351" s="5"/>
      <c r="O351" s="47"/>
      <c r="R351" s="6"/>
      <c r="V351" s="4"/>
      <c r="W351" s="5"/>
      <c r="X351" s="5"/>
      <c r="Y351" s="5"/>
      <c r="Z351" s="5"/>
      <c r="AA351" s="47"/>
      <c r="AD351" s="6"/>
      <c r="AH351" s="4"/>
      <c r="AI351" s="5"/>
      <c r="AJ351" s="5"/>
      <c r="AK351" s="5"/>
      <c r="AL351" s="5"/>
      <c r="AM351" s="47"/>
      <c r="AO351"/>
      <c r="AP351" s="6"/>
      <c r="AT351" s="4"/>
      <c r="AU351" s="5"/>
      <c r="AV351" s="5"/>
      <c r="AW351" s="5"/>
      <c r="AX351" s="5"/>
      <c r="AY351" s="47"/>
    </row>
    <row r="352" spans="3:51" s="2" customFormat="1" ht="12.4" hidden="1" customHeight="1" x14ac:dyDescent="0.2">
      <c r="C352" s="6"/>
      <c r="D352" s="5"/>
      <c r="F352" s="6"/>
      <c r="J352" s="4"/>
      <c r="K352" s="5"/>
      <c r="L352" s="5"/>
      <c r="M352" s="5"/>
      <c r="N352" s="5"/>
      <c r="O352" s="47"/>
      <c r="R352" s="6"/>
      <c r="V352" s="4"/>
      <c r="W352" s="5"/>
      <c r="X352" s="5"/>
      <c r="Y352" s="5"/>
      <c r="Z352" s="5"/>
      <c r="AA352" s="47"/>
      <c r="AD352" s="6"/>
      <c r="AH352" s="4"/>
      <c r="AI352" s="5"/>
      <c r="AJ352" s="5"/>
      <c r="AK352" s="5"/>
      <c r="AL352" s="5"/>
      <c r="AM352" s="47"/>
      <c r="AO352"/>
      <c r="AP352" s="6"/>
      <c r="AT352" s="4"/>
      <c r="AU352" s="5"/>
      <c r="AV352" s="5"/>
      <c r="AW352" s="5"/>
      <c r="AX352" s="5"/>
      <c r="AY352" s="47"/>
    </row>
    <row r="353" spans="3:51" s="2" customFormat="1" ht="12.4" hidden="1" customHeight="1" x14ac:dyDescent="0.2">
      <c r="C353" s="6"/>
      <c r="D353" s="5"/>
      <c r="F353" s="6"/>
      <c r="J353" s="4"/>
      <c r="K353" s="5"/>
      <c r="L353" s="5"/>
      <c r="M353" s="5"/>
      <c r="N353" s="5"/>
      <c r="O353" s="47"/>
      <c r="R353" s="6"/>
      <c r="V353" s="4"/>
      <c r="W353" s="5"/>
      <c r="X353" s="5"/>
      <c r="Y353" s="5"/>
      <c r="Z353" s="5"/>
      <c r="AA353" s="47"/>
      <c r="AD353" s="6"/>
      <c r="AH353" s="4"/>
      <c r="AI353" s="5"/>
      <c r="AJ353" s="5"/>
      <c r="AK353" s="5"/>
      <c r="AL353" s="5"/>
      <c r="AM353" s="47"/>
      <c r="AO353"/>
      <c r="AP353" s="6"/>
      <c r="AT353" s="4"/>
      <c r="AU353" s="5"/>
      <c r="AV353" s="5"/>
      <c r="AW353" s="5"/>
      <c r="AX353" s="5"/>
      <c r="AY353" s="47"/>
    </row>
    <row r="354" spans="3:51" s="2" customFormat="1" ht="12.4" hidden="1" customHeight="1" x14ac:dyDescent="0.2">
      <c r="C354" s="6"/>
      <c r="D354" s="5"/>
      <c r="F354" s="6"/>
      <c r="J354" s="4"/>
      <c r="K354" s="5"/>
      <c r="L354" s="5"/>
      <c r="M354" s="5"/>
      <c r="N354" s="5"/>
      <c r="O354" s="47"/>
      <c r="R354" s="6"/>
      <c r="V354" s="4"/>
      <c r="W354" s="5"/>
      <c r="X354" s="5"/>
      <c r="Y354" s="5"/>
      <c r="Z354" s="5"/>
      <c r="AA354" s="47"/>
      <c r="AD354" s="6"/>
      <c r="AH354" s="4"/>
      <c r="AI354" s="5"/>
      <c r="AJ354" s="5"/>
      <c r="AK354" s="5"/>
      <c r="AL354" s="5"/>
      <c r="AM354" s="47"/>
      <c r="AO354"/>
      <c r="AP354" s="6"/>
      <c r="AT354" s="4"/>
      <c r="AU354" s="5"/>
      <c r="AV354" s="5"/>
      <c r="AW354" s="5"/>
      <c r="AX354" s="5"/>
      <c r="AY354" s="47"/>
    </row>
    <row r="355" spans="3:51" s="2" customFormat="1" ht="12.4" hidden="1" customHeight="1" x14ac:dyDescent="0.2">
      <c r="C355" s="6"/>
      <c r="D355" s="5"/>
      <c r="F355" s="6"/>
      <c r="J355" s="4"/>
      <c r="K355" s="5"/>
      <c r="L355" s="5"/>
      <c r="M355" s="5"/>
      <c r="N355" s="5"/>
      <c r="O355" s="47"/>
      <c r="R355" s="6"/>
      <c r="V355" s="4"/>
      <c r="W355" s="5"/>
      <c r="X355" s="5"/>
      <c r="Y355" s="5"/>
      <c r="Z355" s="5"/>
      <c r="AA355" s="47"/>
      <c r="AD355" s="6"/>
      <c r="AH355" s="4"/>
      <c r="AI355" s="5"/>
      <c r="AJ355" s="5"/>
      <c r="AK355" s="5"/>
      <c r="AL355" s="5"/>
      <c r="AM355" s="47"/>
      <c r="AO355"/>
      <c r="AP355" s="6"/>
      <c r="AT355" s="4"/>
      <c r="AU355" s="5"/>
      <c r="AV355" s="5"/>
      <c r="AW355" s="5"/>
      <c r="AX355" s="5"/>
      <c r="AY355" s="47"/>
    </row>
    <row r="356" spans="3:51" s="2" customFormat="1" ht="12.4" hidden="1" customHeight="1" x14ac:dyDescent="0.2">
      <c r="C356" s="6"/>
      <c r="D356" s="5"/>
      <c r="F356" s="6"/>
      <c r="J356" s="4"/>
      <c r="K356" s="5"/>
      <c r="L356" s="5"/>
      <c r="M356" s="5"/>
      <c r="N356" s="5"/>
      <c r="O356" s="47"/>
      <c r="R356" s="6"/>
      <c r="V356" s="4"/>
      <c r="W356" s="5"/>
      <c r="X356" s="5"/>
      <c r="Y356" s="5"/>
      <c r="Z356" s="5"/>
      <c r="AA356" s="47"/>
      <c r="AD356" s="6"/>
      <c r="AH356" s="4"/>
      <c r="AI356" s="5"/>
      <c r="AJ356" s="5"/>
      <c r="AK356" s="5"/>
      <c r="AL356" s="5"/>
      <c r="AM356" s="47"/>
      <c r="AO356"/>
      <c r="AP356" s="6"/>
      <c r="AT356" s="4"/>
      <c r="AU356" s="5"/>
      <c r="AV356" s="5"/>
      <c r="AW356" s="5"/>
      <c r="AX356" s="5"/>
      <c r="AY356" s="47"/>
    </row>
    <row r="357" spans="3:51" s="2" customFormat="1" ht="12.4" hidden="1" customHeight="1" x14ac:dyDescent="0.2">
      <c r="C357" s="6"/>
      <c r="D357" s="5"/>
      <c r="F357" s="6"/>
      <c r="J357" s="4"/>
      <c r="K357" s="5"/>
      <c r="L357" s="5"/>
      <c r="M357" s="5"/>
      <c r="N357" s="5"/>
      <c r="O357" s="47"/>
      <c r="R357" s="6"/>
      <c r="V357" s="4"/>
      <c r="W357" s="5"/>
      <c r="X357" s="5"/>
      <c r="Y357" s="5"/>
      <c r="Z357" s="5"/>
      <c r="AA357" s="47"/>
      <c r="AD357" s="6"/>
      <c r="AH357" s="4"/>
      <c r="AI357" s="5"/>
      <c r="AJ357" s="5"/>
      <c r="AK357" s="5"/>
      <c r="AL357" s="5"/>
      <c r="AM357" s="47"/>
      <c r="AO357"/>
      <c r="AP357" s="6"/>
      <c r="AT357" s="4"/>
      <c r="AU357" s="5"/>
      <c r="AV357" s="5"/>
      <c r="AW357" s="5"/>
      <c r="AX357" s="5"/>
      <c r="AY357" s="47"/>
    </row>
    <row r="358" spans="3:51" s="2" customFormat="1" ht="12.4" hidden="1" customHeight="1" x14ac:dyDescent="0.2">
      <c r="C358" s="6"/>
      <c r="D358" s="5"/>
      <c r="F358" s="6"/>
      <c r="J358" s="4"/>
      <c r="K358" s="5"/>
      <c r="L358" s="5"/>
      <c r="M358" s="5"/>
      <c r="N358" s="5"/>
      <c r="O358" s="47"/>
      <c r="R358" s="6"/>
      <c r="V358" s="4"/>
      <c r="W358" s="5"/>
      <c r="X358" s="5"/>
      <c r="Y358" s="5"/>
      <c r="Z358" s="5"/>
      <c r="AA358" s="47"/>
      <c r="AD358" s="6"/>
      <c r="AH358" s="4"/>
      <c r="AI358" s="5"/>
      <c r="AJ358" s="5"/>
      <c r="AK358" s="5"/>
      <c r="AL358" s="5"/>
      <c r="AM358" s="47"/>
      <c r="AO358"/>
      <c r="AP358" s="6"/>
      <c r="AT358" s="4"/>
      <c r="AU358" s="5"/>
      <c r="AV358" s="5"/>
      <c r="AW358" s="5"/>
      <c r="AX358" s="5"/>
      <c r="AY358" s="47"/>
    </row>
    <row r="359" spans="3:51" s="2" customFormat="1" ht="12.4" hidden="1" customHeight="1" x14ac:dyDescent="0.2">
      <c r="C359" s="6"/>
      <c r="D359" s="5"/>
      <c r="F359" s="6"/>
      <c r="J359" s="4"/>
      <c r="K359" s="5"/>
      <c r="L359" s="5"/>
      <c r="M359" s="5"/>
      <c r="N359" s="5"/>
      <c r="O359" s="47"/>
      <c r="R359" s="6"/>
      <c r="V359" s="4"/>
      <c r="W359" s="5"/>
      <c r="X359" s="5"/>
      <c r="Y359" s="5"/>
      <c r="Z359" s="5"/>
      <c r="AA359" s="47"/>
      <c r="AD359" s="6"/>
      <c r="AH359" s="4"/>
      <c r="AI359" s="5"/>
      <c r="AJ359" s="5"/>
      <c r="AK359" s="5"/>
      <c r="AL359" s="5"/>
      <c r="AM359" s="47"/>
      <c r="AO359"/>
      <c r="AP359" s="6"/>
      <c r="AT359" s="4"/>
      <c r="AU359" s="5"/>
      <c r="AV359" s="5"/>
      <c r="AW359" s="5"/>
      <c r="AX359" s="5"/>
      <c r="AY359" s="47"/>
    </row>
    <row r="360" spans="3:51" s="2" customFormat="1" ht="12.4" hidden="1" customHeight="1" x14ac:dyDescent="0.2">
      <c r="C360" s="6"/>
      <c r="D360" s="5"/>
      <c r="F360" s="6"/>
      <c r="J360" s="4"/>
      <c r="K360" s="5"/>
      <c r="L360" s="5"/>
      <c r="M360" s="5"/>
      <c r="N360" s="5"/>
      <c r="O360" s="47"/>
      <c r="R360" s="6"/>
      <c r="V360" s="4"/>
      <c r="W360" s="5"/>
      <c r="X360" s="5"/>
      <c r="Y360" s="5"/>
      <c r="Z360" s="5"/>
      <c r="AA360" s="47"/>
      <c r="AD360" s="6"/>
      <c r="AH360" s="4"/>
      <c r="AI360" s="5"/>
      <c r="AJ360" s="5"/>
      <c r="AK360" s="5"/>
      <c r="AL360" s="5"/>
      <c r="AM360" s="47"/>
      <c r="AO360"/>
      <c r="AP360" s="6"/>
      <c r="AT360" s="4"/>
      <c r="AU360" s="5"/>
      <c r="AV360" s="5"/>
      <c r="AW360" s="5"/>
      <c r="AX360" s="5"/>
      <c r="AY360" s="47"/>
    </row>
    <row r="361" spans="3:51" s="2" customFormat="1" ht="12.4" hidden="1" customHeight="1" x14ac:dyDescent="0.2">
      <c r="C361" s="6"/>
      <c r="D361" s="5"/>
      <c r="F361" s="6"/>
      <c r="J361" s="4"/>
      <c r="K361" s="5"/>
      <c r="L361" s="5"/>
      <c r="M361" s="5"/>
      <c r="N361" s="5"/>
      <c r="O361" s="47"/>
      <c r="R361" s="6"/>
      <c r="V361" s="4"/>
      <c r="W361" s="5"/>
      <c r="X361" s="5"/>
      <c r="Y361" s="5"/>
      <c r="Z361" s="5"/>
      <c r="AA361" s="47"/>
      <c r="AD361" s="6"/>
      <c r="AH361" s="4"/>
      <c r="AI361" s="5"/>
      <c r="AJ361" s="5"/>
      <c r="AK361" s="5"/>
      <c r="AL361" s="5"/>
      <c r="AM361" s="47"/>
      <c r="AO361"/>
      <c r="AP361" s="6"/>
      <c r="AT361" s="4"/>
      <c r="AU361" s="5"/>
      <c r="AV361" s="5"/>
      <c r="AW361" s="5"/>
      <c r="AX361" s="5"/>
      <c r="AY361" s="47"/>
    </row>
    <row r="362" spans="3:51" s="2" customFormat="1" ht="12.4" hidden="1" customHeight="1" x14ac:dyDescent="0.2">
      <c r="C362" s="6"/>
      <c r="D362" s="5"/>
      <c r="F362" s="6"/>
      <c r="J362" s="4"/>
      <c r="K362" s="5"/>
      <c r="L362" s="5"/>
      <c r="M362" s="5"/>
      <c r="N362" s="5"/>
      <c r="O362" s="47"/>
      <c r="R362" s="6"/>
      <c r="V362" s="4"/>
      <c r="W362" s="5"/>
      <c r="X362" s="5"/>
      <c r="Y362" s="5"/>
      <c r="Z362" s="5"/>
      <c r="AA362" s="47"/>
      <c r="AD362" s="6"/>
      <c r="AH362" s="4"/>
      <c r="AI362" s="5"/>
      <c r="AJ362" s="5"/>
      <c r="AK362" s="5"/>
      <c r="AL362" s="5"/>
      <c r="AM362" s="47"/>
      <c r="AO362"/>
      <c r="AP362" s="6"/>
      <c r="AT362" s="4"/>
      <c r="AU362" s="5"/>
      <c r="AV362" s="5"/>
      <c r="AW362" s="5"/>
      <c r="AX362" s="5"/>
      <c r="AY362" s="47"/>
    </row>
    <row r="363" spans="3:51" s="2" customFormat="1" ht="12.4" hidden="1" customHeight="1" x14ac:dyDescent="0.2">
      <c r="C363" s="6"/>
      <c r="D363" s="5"/>
      <c r="F363" s="6"/>
      <c r="J363" s="4"/>
      <c r="K363" s="5"/>
      <c r="L363" s="5"/>
      <c r="M363" s="5"/>
      <c r="N363" s="5"/>
      <c r="O363" s="47"/>
      <c r="R363" s="6"/>
      <c r="V363" s="4"/>
      <c r="W363" s="5"/>
      <c r="X363" s="5"/>
      <c r="Y363" s="5"/>
      <c r="Z363" s="5"/>
      <c r="AA363" s="47"/>
      <c r="AD363" s="6"/>
      <c r="AH363" s="4"/>
      <c r="AI363" s="5"/>
      <c r="AJ363" s="5"/>
      <c r="AK363" s="5"/>
      <c r="AL363" s="5"/>
      <c r="AM363" s="47"/>
      <c r="AO363"/>
      <c r="AP363" s="6"/>
      <c r="AT363" s="4"/>
      <c r="AU363" s="5"/>
      <c r="AV363" s="5"/>
      <c r="AW363" s="5"/>
      <c r="AX363" s="5"/>
      <c r="AY363" s="47"/>
    </row>
    <row r="364" spans="3:51" s="2" customFormat="1" ht="12.4" hidden="1" customHeight="1" x14ac:dyDescent="0.2">
      <c r="C364" s="6"/>
      <c r="D364" s="5"/>
      <c r="F364" s="6"/>
      <c r="J364" s="4"/>
      <c r="K364" s="5"/>
      <c r="L364" s="5"/>
      <c r="M364" s="5"/>
      <c r="N364" s="5"/>
      <c r="O364" s="47"/>
      <c r="R364" s="6"/>
      <c r="V364" s="4"/>
      <c r="W364" s="5"/>
      <c r="X364" s="5"/>
      <c r="Y364" s="5"/>
      <c r="Z364" s="5"/>
      <c r="AA364" s="47"/>
      <c r="AD364" s="6"/>
      <c r="AH364" s="4"/>
      <c r="AI364" s="5"/>
      <c r="AJ364" s="5"/>
      <c r="AK364" s="5"/>
      <c r="AL364" s="5"/>
      <c r="AM364" s="47"/>
      <c r="AO364"/>
      <c r="AP364" s="6"/>
      <c r="AT364" s="4"/>
      <c r="AU364" s="5"/>
      <c r="AV364" s="5"/>
      <c r="AW364" s="5"/>
      <c r="AX364" s="5"/>
      <c r="AY364" s="47"/>
    </row>
    <row r="365" spans="3:51" s="2" customFormat="1" ht="12.4" hidden="1" customHeight="1" x14ac:dyDescent="0.2">
      <c r="C365" s="6"/>
      <c r="D365" s="5"/>
      <c r="F365" s="6"/>
      <c r="J365" s="4"/>
      <c r="K365" s="5"/>
      <c r="L365" s="5"/>
      <c r="M365" s="5"/>
      <c r="N365" s="5"/>
      <c r="O365" s="47"/>
      <c r="R365" s="6"/>
      <c r="V365" s="4"/>
      <c r="W365" s="5"/>
      <c r="X365" s="5"/>
      <c r="Y365" s="5"/>
      <c r="Z365" s="5"/>
      <c r="AA365" s="47"/>
      <c r="AD365" s="6"/>
      <c r="AH365" s="4"/>
      <c r="AI365" s="5"/>
      <c r="AJ365" s="5"/>
      <c r="AK365" s="5"/>
      <c r="AL365" s="5"/>
      <c r="AM365" s="47"/>
      <c r="AO365"/>
      <c r="AP365" s="6"/>
      <c r="AT365" s="4"/>
      <c r="AU365" s="5"/>
      <c r="AV365" s="5"/>
      <c r="AW365" s="5"/>
      <c r="AX365" s="5"/>
      <c r="AY365" s="47"/>
    </row>
    <row r="366" spans="3:51" s="2" customFormat="1" ht="12.4" hidden="1" customHeight="1" x14ac:dyDescent="0.2">
      <c r="C366" s="6"/>
      <c r="D366" s="5"/>
      <c r="F366" s="6"/>
      <c r="J366" s="4"/>
      <c r="K366" s="5"/>
      <c r="L366" s="5"/>
      <c r="M366" s="5"/>
      <c r="N366" s="5"/>
      <c r="O366" s="47"/>
      <c r="R366" s="6"/>
      <c r="V366" s="4"/>
      <c r="W366" s="5"/>
      <c r="X366" s="5"/>
      <c r="Y366" s="5"/>
      <c r="Z366" s="5"/>
      <c r="AA366" s="47"/>
      <c r="AD366" s="6"/>
      <c r="AH366" s="4"/>
      <c r="AI366" s="5"/>
      <c r="AJ366" s="5"/>
      <c r="AK366" s="5"/>
      <c r="AL366" s="5"/>
      <c r="AM366" s="47"/>
      <c r="AO366"/>
      <c r="AP366" s="6"/>
      <c r="AT366" s="4"/>
      <c r="AU366" s="5"/>
      <c r="AV366" s="5"/>
      <c r="AW366" s="5"/>
      <c r="AX366" s="5"/>
      <c r="AY366" s="47"/>
    </row>
    <row r="367" spans="3:51" s="2" customFormat="1" ht="12.4" hidden="1" customHeight="1" x14ac:dyDescent="0.2">
      <c r="C367" s="6"/>
      <c r="D367" s="5"/>
      <c r="F367" s="6"/>
      <c r="J367" s="4"/>
      <c r="K367" s="5"/>
      <c r="L367" s="5"/>
      <c r="M367" s="5"/>
      <c r="N367" s="5"/>
      <c r="O367" s="47"/>
      <c r="R367" s="6"/>
      <c r="V367" s="4"/>
      <c r="W367" s="5"/>
      <c r="X367" s="5"/>
      <c r="Y367" s="5"/>
      <c r="Z367" s="5"/>
      <c r="AA367" s="47"/>
      <c r="AD367" s="6"/>
      <c r="AH367" s="4"/>
      <c r="AI367" s="5"/>
      <c r="AJ367" s="5"/>
      <c r="AK367" s="5"/>
      <c r="AL367" s="5"/>
      <c r="AM367" s="47"/>
      <c r="AO367"/>
      <c r="AP367" s="6"/>
      <c r="AT367" s="4"/>
      <c r="AU367" s="5"/>
      <c r="AV367" s="5"/>
      <c r="AW367" s="5"/>
      <c r="AX367" s="5"/>
      <c r="AY367" s="47"/>
    </row>
    <row r="368" spans="3:51" s="2" customFormat="1" ht="12.4" hidden="1" customHeight="1" x14ac:dyDescent="0.2">
      <c r="C368" s="6"/>
      <c r="D368" s="5"/>
      <c r="F368" s="6"/>
      <c r="J368" s="4"/>
      <c r="K368" s="5"/>
      <c r="L368" s="5"/>
      <c r="M368" s="5"/>
      <c r="N368" s="5"/>
      <c r="O368" s="47"/>
      <c r="R368" s="6"/>
      <c r="V368" s="4"/>
      <c r="W368" s="5"/>
      <c r="X368" s="5"/>
      <c r="Y368" s="5"/>
      <c r="Z368" s="5"/>
      <c r="AA368" s="47"/>
      <c r="AD368" s="6"/>
      <c r="AH368" s="4"/>
      <c r="AI368" s="5"/>
      <c r="AJ368" s="5"/>
      <c r="AK368" s="5"/>
      <c r="AL368" s="5"/>
      <c r="AM368" s="47"/>
      <c r="AO368"/>
      <c r="AP368" s="6"/>
      <c r="AT368" s="4"/>
      <c r="AU368" s="5"/>
      <c r="AV368" s="5"/>
      <c r="AW368" s="5"/>
      <c r="AX368" s="5"/>
      <c r="AY368" s="47"/>
    </row>
    <row r="369" spans="3:51" s="2" customFormat="1" ht="12.4" hidden="1" customHeight="1" x14ac:dyDescent="0.2">
      <c r="C369" s="6"/>
      <c r="D369" s="5"/>
      <c r="F369" s="6"/>
      <c r="J369" s="4"/>
      <c r="K369" s="5"/>
      <c r="L369" s="5"/>
      <c r="M369" s="5"/>
      <c r="N369" s="5"/>
      <c r="O369" s="47"/>
      <c r="R369" s="6"/>
      <c r="V369" s="4"/>
      <c r="W369" s="5"/>
      <c r="X369" s="5"/>
      <c r="Y369" s="5"/>
      <c r="Z369" s="5"/>
      <c r="AA369" s="47"/>
      <c r="AD369" s="6"/>
      <c r="AH369" s="4"/>
      <c r="AI369" s="5"/>
      <c r="AJ369" s="5"/>
      <c r="AK369" s="5"/>
      <c r="AL369" s="5"/>
      <c r="AM369" s="47"/>
      <c r="AO369"/>
      <c r="AP369" s="6"/>
      <c r="AT369" s="4"/>
      <c r="AU369" s="5"/>
      <c r="AV369" s="5"/>
      <c r="AW369" s="5"/>
      <c r="AX369" s="5"/>
      <c r="AY369" s="47"/>
    </row>
    <row r="370" spans="3:51" s="2" customFormat="1" ht="12.4" hidden="1" customHeight="1" x14ac:dyDescent="0.2">
      <c r="C370" s="6"/>
      <c r="D370" s="5"/>
      <c r="F370" s="6"/>
      <c r="J370" s="4"/>
      <c r="K370" s="5"/>
      <c r="L370" s="5"/>
      <c r="M370" s="5"/>
      <c r="N370" s="5"/>
      <c r="O370" s="47"/>
      <c r="R370" s="6"/>
      <c r="V370" s="4"/>
      <c r="W370" s="5"/>
      <c r="X370" s="5"/>
      <c r="Y370" s="5"/>
      <c r="Z370" s="5"/>
      <c r="AA370" s="47"/>
      <c r="AD370" s="6"/>
      <c r="AH370" s="4"/>
      <c r="AI370" s="5"/>
      <c r="AJ370" s="5"/>
      <c r="AK370" s="5"/>
      <c r="AL370" s="5"/>
      <c r="AM370" s="47"/>
      <c r="AO370"/>
      <c r="AP370" s="6"/>
      <c r="AT370" s="4"/>
      <c r="AU370" s="5"/>
      <c r="AV370" s="5"/>
      <c r="AW370" s="5"/>
      <c r="AX370" s="5"/>
      <c r="AY370" s="47"/>
    </row>
    <row r="371" spans="3:51" s="2" customFormat="1" ht="12.4" hidden="1" customHeight="1" x14ac:dyDescent="0.2">
      <c r="C371" s="6"/>
      <c r="D371" s="5"/>
      <c r="F371" s="6"/>
      <c r="J371" s="4"/>
      <c r="K371" s="5"/>
      <c r="L371" s="5"/>
      <c r="M371" s="5"/>
      <c r="N371" s="5"/>
      <c r="O371" s="47"/>
      <c r="R371" s="6"/>
      <c r="V371" s="4"/>
      <c r="W371" s="5"/>
      <c r="X371" s="5"/>
      <c r="Y371" s="5"/>
      <c r="Z371" s="5"/>
      <c r="AA371" s="47"/>
      <c r="AD371" s="6"/>
      <c r="AH371" s="4"/>
      <c r="AI371" s="5"/>
      <c r="AJ371" s="5"/>
      <c r="AK371" s="5"/>
      <c r="AL371" s="5"/>
      <c r="AM371" s="47"/>
      <c r="AO371"/>
      <c r="AP371" s="6"/>
      <c r="AT371" s="4"/>
      <c r="AU371" s="5"/>
      <c r="AV371" s="5"/>
      <c r="AW371" s="5"/>
      <c r="AX371" s="5"/>
      <c r="AY371" s="47"/>
    </row>
    <row r="372" spans="3:51" s="2" customFormat="1" ht="12.4" hidden="1" customHeight="1" x14ac:dyDescent="0.2">
      <c r="C372" s="6"/>
      <c r="D372" s="5"/>
      <c r="F372" s="6"/>
      <c r="J372" s="4"/>
      <c r="K372" s="5"/>
      <c r="L372" s="5"/>
      <c r="M372" s="5"/>
      <c r="N372" s="5"/>
      <c r="O372" s="47"/>
      <c r="R372" s="6"/>
      <c r="V372" s="4"/>
      <c r="W372" s="5"/>
      <c r="X372" s="5"/>
      <c r="Y372" s="5"/>
      <c r="Z372" s="5"/>
      <c r="AA372" s="47"/>
      <c r="AD372" s="6"/>
      <c r="AH372" s="4"/>
      <c r="AI372" s="5"/>
      <c r="AJ372" s="5"/>
      <c r="AK372" s="5"/>
      <c r="AL372" s="5"/>
      <c r="AM372" s="47"/>
      <c r="AO372"/>
      <c r="AP372" s="6"/>
      <c r="AT372" s="4"/>
      <c r="AU372" s="5"/>
      <c r="AV372" s="5"/>
      <c r="AW372" s="5"/>
      <c r="AX372" s="5"/>
      <c r="AY372" s="47"/>
    </row>
    <row r="373" spans="3:51" s="2" customFormat="1" ht="12.4" hidden="1" customHeight="1" x14ac:dyDescent="0.2">
      <c r="C373" s="6"/>
      <c r="D373" s="5"/>
      <c r="F373" s="6"/>
      <c r="J373" s="4"/>
      <c r="K373" s="5"/>
      <c r="L373" s="5"/>
      <c r="M373" s="5"/>
      <c r="N373" s="5"/>
      <c r="O373" s="47"/>
      <c r="R373" s="6"/>
      <c r="V373" s="4"/>
      <c r="W373" s="5"/>
      <c r="X373" s="5"/>
      <c r="Y373" s="5"/>
      <c r="Z373" s="5"/>
      <c r="AA373" s="47"/>
      <c r="AD373" s="6"/>
      <c r="AH373" s="4"/>
      <c r="AI373" s="5"/>
      <c r="AJ373" s="5"/>
      <c r="AK373" s="5"/>
      <c r="AL373" s="5"/>
      <c r="AM373" s="47"/>
      <c r="AO373"/>
      <c r="AP373" s="6"/>
      <c r="AT373" s="4"/>
      <c r="AU373" s="5"/>
      <c r="AV373" s="5"/>
      <c r="AW373" s="5"/>
      <c r="AX373" s="5"/>
      <c r="AY373" s="47"/>
    </row>
    <row r="374" spans="3:51" s="2" customFormat="1" ht="12.4" hidden="1" customHeight="1" x14ac:dyDescent="0.2">
      <c r="C374" s="6"/>
      <c r="D374" s="5"/>
      <c r="F374" s="6"/>
      <c r="J374" s="4"/>
      <c r="K374" s="5"/>
      <c r="L374" s="5"/>
      <c r="M374" s="5"/>
      <c r="N374" s="5"/>
      <c r="O374" s="47"/>
      <c r="R374" s="6"/>
      <c r="V374" s="4"/>
      <c r="W374" s="5"/>
      <c r="X374" s="5"/>
      <c r="Y374" s="5"/>
      <c r="Z374" s="5"/>
      <c r="AA374" s="47"/>
      <c r="AD374" s="6"/>
      <c r="AH374" s="4"/>
      <c r="AI374" s="5"/>
      <c r="AJ374" s="5"/>
      <c r="AK374" s="5"/>
      <c r="AL374" s="5"/>
      <c r="AM374" s="47"/>
      <c r="AO374"/>
      <c r="AP374" s="6"/>
      <c r="AT374" s="4"/>
      <c r="AU374" s="5"/>
      <c r="AV374" s="5"/>
      <c r="AW374" s="5"/>
      <c r="AX374" s="5"/>
      <c r="AY374" s="47"/>
    </row>
    <row r="375" spans="3:51" s="2" customFormat="1" ht="12.4" hidden="1" customHeight="1" x14ac:dyDescent="0.2">
      <c r="C375" s="6"/>
      <c r="D375" s="5"/>
      <c r="F375" s="6"/>
      <c r="J375" s="4"/>
      <c r="K375" s="5"/>
      <c r="L375" s="5"/>
      <c r="M375" s="5"/>
      <c r="N375" s="5"/>
      <c r="O375" s="47"/>
      <c r="R375" s="6"/>
      <c r="V375" s="4"/>
      <c r="W375" s="5"/>
      <c r="X375" s="5"/>
      <c r="Y375" s="5"/>
      <c r="Z375" s="5"/>
      <c r="AA375" s="47"/>
      <c r="AD375" s="6"/>
      <c r="AH375" s="4"/>
      <c r="AI375" s="5"/>
      <c r="AJ375" s="5"/>
      <c r="AK375" s="5"/>
      <c r="AL375" s="5"/>
      <c r="AM375" s="47"/>
      <c r="AO375"/>
      <c r="AP375" s="6"/>
      <c r="AT375" s="4"/>
      <c r="AU375" s="5"/>
      <c r="AV375" s="5"/>
      <c r="AW375" s="5"/>
      <c r="AX375" s="5"/>
      <c r="AY375" s="47"/>
    </row>
    <row r="376" spans="3:51" s="2" customFormat="1" ht="12.4" hidden="1" customHeight="1" x14ac:dyDescent="0.2">
      <c r="C376" s="6"/>
      <c r="D376" s="5"/>
      <c r="F376" s="6"/>
      <c r="J376" s="4"/>
      <c r="K376" s="5"/>
      <c r="L376" s="5"/>
      <c r="M376" s="5"/>
      <c r="N376" s="5"/>
      <c r="O376" s="47"/>
      <c r="R376" s="6"/>
      <c r="V376" s="4"/>
      <c r="W376" s="5"/>
      <c r="X376" s="5"/>
      <c r="Y376" s="5"/>
      <c r="Z376" s="5"/>
      <c r="AA376" s="47"/>
      <c r="AD376" s="6"/>
      <c r="AH376" s="4"/>
      <c r="AI376" s="5"/>
      <c r="AJ376" s="5"/>
      <c r="AK376" s="5"/>
      <c r="AL376" s="5"/>
      <c r="AM376" s="47"/>
      <c r="AO376"/>
      <c r="AP376" s="6"/>
      <c r="AT376" s="4"/>
      <c r="AU376" s="5"/>
      <c r="AV376" s="5"/>
      <c r="AW376" s="5"/>
      <c r="AX376" s="5"/>
      <c r="AY376" s="47"/>
    </row>
    <row r="377" spans="3:51" s="2" customFormat="1" ht="12.4" hidden="1" customHeight="1" x14ac:dyDescent="0.2">
      <c r="C377" s="6"/>
      <c r="D377" s="5"/>
      <c r="F377" s="6"/>
      <c r="J377" s="4"/>
      <c r="K377" s="5"/>
      <c r="L377" s="5"/>
      <c r="M377" s="5"/>
      <c r="N377" s="5"/>
      <c r="O377" s="47"/>
      <c r="R377" s="6"/>
      <c r="V377" s="4"/>
      <c r="W377" s="5"/>
      <c r="X377" s="5"/>
      <c r="Y377" s="5"/>
      <c r="Z377" s="5"/>
      <c r="AA377" s="47"/>
      <c r="AD377" s="6"/>
      <c r="AH377" s="4"/>
      <c r="AI377" s="5"/>
      <c r="AJ377" s="5"/>
      <c r="AK377" s="5"/>
      <c r="AL377" s="5"/>
      <c r="AM377" s="47"/>
      <c r="AO377"/>
      <c r="AP377" s="6"/>
      <c r="AT377" s="4"/>
      <c r="AU377" s="5"/>
      <c r="AV377" s="5"/>
      <c r="AW377" s="5"/>
      <c r="AX377" s="5"/>
      <c r="AY377" s="47"/>
    </row>
    <row r="378" spans="3:51" s="2" customFormat="1" ht="12.4" hidden="1" customHeight="1" x14ac:dyDescent="0.2">
      <c r="C378" s="6"/>
      <c r="D378" s="5"/>
      <c r="F378" s="6"/>
      <c r="J378" s="4"/>
      <c r="K378" s="5"/>
      <c r="L378" s="5"/>
      <c r="M378" s="5"/>
      <c r="N378" s="5"/>
      <c r="O378" s="47"/>
      <c r="R378" s="6"/>
      <c r="V378" s="4"/>
      <c r="W378" s="5"/>
      <c r="X378" s="5"/>
      <c r="Y378" s="5"/>
      <c r="Z378" s="5"/>
      <c r="AA378" s="47"/>
      <c r="AD378" s="6"/>
      <c r="AH378" s="4"/>
      <c r="AI378" s="5"/>
      <c r="AJ378" s="5"/>
      <c r="AK378" s="5"/>
      <c r="AL378" s="5"/>
      <c r="AM378" s="47"/>
      <c r="AO378"/>
      <c r="AP378" s="6"/>
      <c r="AT378" s="4"/>
      <c r="AU378" s="5"/>
      <c r="AV378" s="5"/>
      <c r="AW378" s="5"/>
      <c r="AX378" s="5"/>
      <c r="AY378" s="47"/>
    </row>
    <row r="379" spans="3:51" s="2" customFormat="1" ht="12.4" hidden="1" customHeight="1" x14ac:dyDescent="0.2">
      <c r="C379" s="6"/>
      <c r="D379" s="5"/>
      <c r="F379" s="6"/>
      <c r="J379" s="4"/>
      <c r="K379" s="5"/>
      <c r="L379" s="5"/>
      <c r="M379" s="5"/>
      <c r="N379" s="5"/>
      <c r="O379" s="47"/>
      <c r="R379" s="6"/>
      <c r="V379" s="4"/>
      <c r="W379" s="5"/>
      <c r="X379" s="5"/>
      <c r="Y379" s="5"/>
      <c r="Z379" s="5"/>
      <c r="AA379" s="47"/>
      <c r="AD379" s="6"/>
      <c r="AH379" s="4"/>
      <c r="AI379" s="5"/>
      <c r="AJ379" s="5"/>
      <c r="AK379" s="5"/>
      <c r="AL379" s="5"/>
      <c r="AM379" s="47"/>
      <c r="AO379"/>
      <c r="AP379" s="6"/>
      <c r="AT379" s="4"/>
      <c r="AU379" s="5"/>
      <c r="AV379" s="5"/>
      <c r="AW379" s="5"/>
      <c r="AX379" s="5"/>
      <c r="AY379" s="47"/>
    </row>
    <row r="380" spans="3:51" s="2" customFormat="1" ht="12.4" hidden="1" customHeight="1" x14ac:dyDescent="0.2">
      <c r="C380" s="6"/>
      <c r="D380" s="5"/>
      <c r="F380" s="6"/>
      <c r="J380" s="4"/>
      <c r="K380" s="5"/>
      <c r="L380" s="5"/>
      <c r="M380" s="5"/>
      <c r="N380" s="5"/>
      <c r="O380" s="47"/>
      <c r="R380" s="6"/>
      <c r="V380" s="4"/>
      <c r="W380" s="5"/>
      <c r="X380" s="5"/>
      <c r="Y380" s="5"/>
      <c r="Z380" s="5"/>
      <c r="AA380" s="47"/>
      <c r="AD380" s="6"/>
      <c r="AH380" s="4"/>
      <c r="AI380" s="5"/>
      <c r="AJ380" s="5"/>
      <c r="AK380" s="5"/>
      <c r="AL380" s="5"/>
      <c r="AM380" s="47"/>
      <c r="AO380"/>
      <c r="AP380" s="6"/>
      <c r="AT380" s="4"/>
      <c r="AU380" s="5"/>
      <c r="AV380" s="5"/>
      <c r="AW380" s="5"/>
      <c r="AX380" s="5"/>
      <c r="AY380" s="47"/>
    </row>
    <row r="381" spans="3:51" s="2" customFormat="1" ht="12.4" hidden="1" customHeight="1" x14ac:dyDescent="0.2">
      <c r="C381" s="6"/>
      <c r="D381" s="5"/>
      <c r="F381" s="6"/>
      <c r="J381" s="4"/>
      <c r="K381" s="5"/>
      <c r="L381" s="5"/>
      <c r="M381" s="5"/>
      <c r="N381" s="5"/>
      <c r="O381" s="47"/>
      <c r="R381" s="6"/>
      <c r="V381" s="4"/>
      <c r="W381" s="5"/>
      <c r="X381" s="5"/>
      <c r="Y381" s="5"/>
      <c r="Z381" s="5"/>
      <c r="AA381" s="47"/>
      <c r="AD381" s="6"/>
      <c r="AH381" s="4"/>
      <c r="AI381" s="5"/>
      <c r="AJ381" s="5"/>
      <c r="AK381" s="5"/>
      <c r="AL381" s="5"/>
      <c r="AM381" s="47"/>
      <c r="AO381"/>
      <c r="AP381" s="6"/>
      <c r="AT381" s="4"/>
      <c r="AU381" s="5"/>
      <c r="AV381" s="5"/>
      <c r="AW381" s="5"/>
      <c r="AX381" s="5"/>
      <c r="AY381" s="47"/>
    </row>
    <row r="382" spans="3:51" s="2" customFormat="1" ht="12.4" hidden="1" customHeight="1" x14ac:dyDescent="0.2">
      <c r="C382" s="6"/>
      <c r="D382" s="5"/>
      <c r="F382" s="6"/>
      <c r="J382" s="4"/>
      <c r="K382" s="5"/>
      <c r="L382" s="5"/>
      <c r="M382" s="5"/>
      <c r="N382" s="5"/>
      <c r="O382" s="47"/>
      <c r="R382" s="6"/>
      <c r="V382" s="4"/>
      <c r="W382" s="5"/>
      <c r="X382" s="5"/>
      <c r="Y382" s="5"/>
      <c r="Z382" s="5"/>
      <c r="AA382" s="47"/>
      <c r="AD382" s="6"/>
      <c r="AH382" s="4"/>
      <c r="AI382" s="5"/>
      <c r="AJ382" s="5"/>
      <c r="AK382" s="5"/>
      <c r="AL382" s="5"/>
      <c r="AM382" s="47"/>
      <c r="AO382"/>
      <c r="AP382" s="6"/>
      <c r="AT382" s="4"/>
      <c r="AU382" s="5"/>
      <c r="AV382" s="5"/>
      <c r="AW382" s="5"/>
      <c r="AX382" s="5"/>
      <c r="AY382" s="47"/>
    </row>
    <row r="383" spans="3:51" s="2" customFormat="1" ht="12.4" hidden="1" customHeight="1" x14ac:dyDescent="0.2">
      <c r="C383" s="6"/>
      <c r="D383" s="5"/>
      <c r="F383" s="6"/>
      <c r="J383" s="4"/>
      <c r="K383" s="5"/>
      <c r="L383" s="5"/>
      <c r="M383" s="5"/>
      <c r="N383" s="5"/>
      <c r="O383" s="47"/>
      <c r="R383" s="6"/>
      <c r="V383" s="4"/>
      <c r="W383" s="5"/>
      <c r="X383" s="5"/>
      <c r="Y383" s="5"/>
      <c r="Z383" s="5"/>
      <c r="AA383" s="47"/>
      <c r="AD383" s="6"/>
      <c r="AH383" s="4"/>
      <c r="AI383" s="5"/>
      <c r="AJ383" s="5"/>
      <c r="AK383" s="5"/>
      <c r="AL383" s="5"/>
      <c r="AM383" s="47"/>
      <c r="AO383"/>
      <c r="AP383" s="6"/>
      <c r="AT383" s="4"/>
      <c r="AU383" s="5"/>
      <c r="AV383" s="5"/>
      <c r="AW383" s="5"/>
      <c r="AX383" s="5"/>
      <c r="AY383" s="47"/>
    </row>
    <row r="384" spans="3:51" s="2" customFormat="1" ht="12.4" hidden="1" customHeight="1" x14ac:dyDescent="0.2">
      <c r="C384" s="6"/>
      <c r="D384" s="5"/>
      <c r="F384" s="6"/>
      <c r="J384" s="4"/>
      <c r="K384" s="5"/>
      <c r="L384" s="5"/>
      <c r="M384" s="5"/>
      <c r="N384" s="5"/>
      <c r="O384" s="47"/>
      <c r="R384" s="6"/>
      <c r="V384" s="4"/>
      <c r="W384" s="5"/>
      <c r="X384" s="5"/>
      <c r="Y384" s="5"/>
      <c r="Z384" s="5"/>
      <c r="AA384" s="47"/>
      <c r="AD384" s="6"/>
      <c r="AH384" s="4"/>
      <c r="AI384" s="5"/>
      <c r="AJ384" s="5"/>
      <c r="AK384" s="5"/>
      <c r="AL384" s="5"/>
      <c r="AM384" s="47"/>
      <c r="AO384"/>
      <c r="AP384" s="6"/>
      <c r="AT384" s="4"/>
      <c r="AU384" s="5"/>
      <c r="AV384" s="5"/>
      <c r="AW384" s="5"/>
      <c r="AX384" s="5"/>
      <c r="AY384" s="47"/>
    </row>
    <row r="385" spans="3:51" s="2" customFormat="1" ht="12.4" hidden="1" customHeight="1" x14ac:dyDescent="0.2">
      <c r="C385" s="6"/>
      <c r="D385" s="5"/>
      <c r="F385" s="6"/>
      <c r="J385" s="4"/>
      <c r="K385" s="5"/>
      <c r="L385" s="5"/>
      <c r="M385" s="5"/>
      <c r="N385" s="5"/>
      <c r="O385" s="47"/>
      <c r="R385" s="6"/>
      <c r="V385" s="4"/>
      <c r="W385" s="5"/>
      <c r="X385" s="5"/>
      <c r="Y385" s="5"/>
      <c r="Z385" s="5"/>
      <c r="AA385" s="47"/>
      <c r="AD385" s="6"/>
      <c r="AH385" s="4"/>
      <c r="AI385" s="5"/>
      <c r="AJ385" s="5"/>
      <c r="AK385" s="5"/>
      <c r="AL385" s="5"/>
      <c r="AM385" s="47"/>
      <c r="AO385"/>
      <c r="AP385" s="6"/>
      <c r="AT385" s="4"/>
      <c r="AU385" s="5"/>
      <c r="AV385" s="5"/>
      <c r="AW385" s="5"/>
      <c r="AX385" s="5"/>
      <c r="AY385" s="47"/>
    </row>
    <row r="386" spans="3:51" s="2" customFormat="1" ht="12.4" hidden="1" customHeight="1" x14ac:dyDescent="0.2">
      <c r="C386" s="6"/>
      <c r="D386" s="5"/>
      <c r="F386" s="6"/>
      <c r="J386" s="4"/>
      <c r="K386" s="5"/>
      <c r="L386" s="5"/>
      <c r="M386" s="5"/>
      <c r="N386" s="5"/>
      <c r="O386" s="47"/>
      <c r="R386" s="6"/>
      <c r="V386" s="4"/>
      <c r="W386" s="5"/>
      <c r="X386" s="5"/>
      <c r="Y386" s="5"/>
      <c r="Z386" s="5"/>
      <c r="AA386" s="47"/>
      <c r="AD386" s="6"/>
      <c r="AH386" s="4"/>
      <c r="AI386" s="5"/>
      <c r="AJ386" s="5"/>
      <c r="AK386" s="5"/>
      <c r="AL386" s="5"/>
      <c r="AM386" s="47"/>
      <c r="AO386"/>
      <c r="AP386" s="6"/>
      <c r="AT386" s="4"/>
      <c r="AU386" s="5"/>
      <c r="AV386" s="5"/>
      <c r="AW386" s="5"/>
      <c r="AX386" s="5"/>
      <c r="AY386" s="47"/>
    </row>
    <row r="387" spans="3:51" s="2" customFormat="1" ht="12.4" hidden="1" customHeight="1" x14ac:dyDescent="0.2">
      <c r="C387" s="6"/>
      <c r="D387" s="5"/>
      <c r="F387" s="6"/>
      <c r="J387" s="4"/>
      <c r="K387" s="5"/>
      <c r="L387" s="5"/>
      <c r="M387" s="5"/>
      <c r="N387" s="5"/>
      <c r="O387" s="47"/>
      <c r="R387" s="6"/>
      <c r="V387" s="4"/>
      <c r="W387" s="5"/>
      <c r="X387" s="5"/>
      <c r="Y387" s="5"/>
      <c r="Z387" s="5"/>
      <c r="AA387" s="47"/>
      <c r="AD387" s="6"/>
      <c r="AH387" s="4"/>
      <c r="AI387" s="5"/>
      <c r="AJ387" s="5"/>
      <c r="AK387" s="5"/>
      <c r="AL387" s="5"/>
      <c r="AM387" s="47"/>
      <c r="AO387"/>
      <c r="AP387" s="6"/>
      <c r="AT387" s="4"/>
      <c r="AU387" s="5"/>
      <c r="AV387" s="5"/>
      <c r="AW387" s="5"/>
      <c r="AX387" s="5"/>
      <c r="AY387" s="47"/>
    </row>
    <row r="388" spans="3:51" s="2" customFormat="1" ht="12.4" hidden="1" customHeight="1" x14ac:dyDescent="0.2">
      <c r="C388" s="6"/>
      <c r="D388" s="5"/>
      <c r="F388" s="6"/>
      <c r="J388" s="4"/>
      <c r="K388" s="5"/>
      <c r="L388" s="5"/>
      <c r="M388" s="5"/>
      <c r="N388" s="5"/>
      <c r="O388" s="47"/>
      <c r="R388" s="6"/>
      <c r="V388" s="4"/>
      <c r="W388" s="5"/>
      <c r="X388" s="5"/>
      <c r="Y388" s="5"/>
      <c r="Z388" s="5"/>
      <c r="AA388" s="47"/>
      <c r="AD388" s="6"/>
      <c r="AH388" s="4"/>
      <c r="AI388" s="5"/>
      <c r="AJ388" s="5"/>
      <c r="AK388" s="5"/>
      <c r="AL388" s="5"/>
      <c r="AM388" s="47"/>
      <c r="AO388"/>
      <c r="AP388" s="6"/>
      <c r="AT388" s="4"/>
      <c r="AU388" s="5"/>
      <c r="AV388" s="5"/>
      <c r="AW388" s="5"/>
      <c r="AX388" s="5"/>
      <c r="AY388" s="47"/>
    </row>
    <row r="389" spans="3:51" s="2" customFormat="1" ht="12.4" hidden="1" customHeight="1" x14ac:dyDescent="0.2">
      <c r="C389" s="6"/>
      <c r="D389" s="5"/>
      <c r="F389" s="6"/>
      <c r="J389" s="4"/>
      <c r="K389" s="5"/>
      <c r="L389" s="5"/>
      <c r="M389" s="5"/>
      <c r="N389" s="5"/>
      <c r="O389" s="47"/>
      <c r="R389" s="6"/>
      <c r="V389" s="4"/>
      <c r="W389" s="5"/>
      <c r="X389" s="5"/>
      <c r="Y389" s="5"/>
      <c r="Z389" s="5"/>
      <c r="AA389" s="47"/>
      <c r="AD389" s="6"/>
      <c r="AH389" s="4"/>
      <c r="AI389" s="5"/>
      <c r="AJ389" s="5"/>
      <c r="AK389" s="5"/>
      <c r="AL389" s="5"/>
      <c r="AM389" s="47"/>
      <c r="AO389"/>
      <c r="AP389" s="6"/>
      <c r="AT389" s="4"/>
      <c r="AU389" s="5"/>
      <c r="AV389" s="5"/>
      <c r="AW389" s="5"/>
      <c r="AX389" s="5"/>
      <c r="AY389" s="47"/>
    </row>
    <row r="390" spans="3:51" s="2" customFormat="1" ht="12.4" hidden="1" customHeight="1" x14ac:dyDescent="0.2">
      <c r="C390" s="6"/>
      <c r="D390" s="5"/>
      <c r="F390" s="6"/>
      <c r="J390" s="4"/>
      <c r="K390" s="5"/>
      <c r="L390" s="5"/>
      <c r="M390" s="5"/>
      <c r="N390" s="5"/>
      <c r="O390" s="47"/>
      <c r="R390" s="6"/>
      <c r="V390" s="4"/>
      <c r="W390" s="5"/>
      <c r="X390" s="5"/>
      <c r="Y390" s="5"/>
      <c r="Z390" s="5"/>
      <c r="AA390" s="47"/>
      <c r="AD390" s="6"/>
      <c r="AH390" s="4"/>
      <c r="AI390" s="5"/>
      <c r="AJ390" s="5"/>
      <c r="AK390" s="5"/>
      <c r="AL390" s="5"/>
      <c r="AM390" s="47"/>
      <c r="AO390"/>
      <c r="AP390" s="6"/>
      <c r="AT390" s="4"/>
      <c r="AU390" s="5"/>
      <c r="AV390" s="5"/>
      <c r="AW390" s="5"/>
      <c r="AX390" s="5"/>
      <c r="AY390" s="47"/>
    </row>
    <row r="391" spans="3:51" s="2" customFormat="1" ht="12.4" hidden="1" customHeight="1" x14ac:dyDescent="0.2">
      <c r="C391" s="6"/>
      <c r="D391" s="5"/>
      <c r="F391" s="6"/>
      <c r="J391" s="4"/>
      <c r="K391" s="5"/>
      <c r="L391" s="5"/>
      <c r="M391" s="5"/>
      <c r="N391" s="5"/>
      <c r="O391" s="47"/>
      <c r="R391" s="6"/>
      <c r="V391" s="4"/>
      <c r="W391" s="5"/>
      <c r="X391" s="5"/>
      <c r="Y391" s="5"/>
      <c r="Z391" s="5"/>
      <c r="AA391" s="47"/>
      <c r="AD391" s="6"/>
      <c r="AH391" s="4"/>
      <c r="AI391" s="5"/>
      <c r="AJ391" s="5"/>
      <c r="AK391" s="5"/>
      <c r="AL391" s="5"/>
      <c r="AM391" s="47"/>
      <c r="AO391"/>
      <c r="AP391" s="6"/>
      <c r="AT391" s="4"/>
      <c r="AU391" s="5"/>
      <c r="AV391" s="5"/>
      <c r="AW391" s="5"/>
      <c r="AX391" s="5"/>
      <c r="AY391" s="47"/>
    </row>
    <row r="392" spans="3:51" s="2" customFormat="1" ht="12.4" hidden="1" customHeight="1" x14ac:dyDescent="0.2">
      <c r="C392" s="6"/>
      <c r="D392" s="5"/>
      <c r="F392" s="6"/>
      <c r="J392" s="4"/>
      <c r="K392" s="5"/>
      <c r="L392" s="5"/>
      <c r="M392" s="5"/>
      <c r="N392" s="5"/>
      <c r="O392" s="47"/>
      <c r="R392" s="6"/>
      <c r="V392" s="4"/>
      <c r="W392" s="5"/>
      <c r="X392" s="5"/>
      <c r="Y392" s="5"/>
      <c r="Z392" s="5"/>
      <c r="AA392" s="47"/>
      <c r="AD392" s="6"/>
      <c r="AH392" s="4"/>
      <c r="AI392" s="5"/>
      <c r="AJ392" s="5"/>
      <c r="AK392" s="5"/>
      <c r="AL392" s="5"/>
      <c r="AM392" s="47"/>
      <c r="AO392"/>
      <c r="AP392" s="6"/>
      <c r="AT392" s="4"/>
      <c r="AU392" s="5"/>
      <c r="AV392" s="5"/>
      <c r="AW392" s="5"/>
      <c r="AX392" s="5"/>
      <c r="AY392" s="47"/>
    </row>
    <row r="393" spans="3:51" s="2" customFormat="1" ht="12.4" hidden="1" customHeight="1" x14ac:dyDescent="0.2">
      <c r="C393" s="6"/>
      <c r="D393" s="5"/>
      <c r="F393" s="6"/>
      <c r="J393" s="4"/>
      <c r="K393" s="5"/>
      <c r="L393" s="5"/>
      <c r="M393" s="5"/>
      <c r="N393" s="5"/>
      <c r="O393" s="47"/>
      <c r="R393" s="6"/>
      <c r="V393" s="4"/>
      <c r="W393" s="5"/>
      <c r="X393" s="5"/>
      <c r="Y393" s="5"/>
      <c r="Z393" s="5"/>
      <c r="AA393" s="47"/>
      <c r="AD393" s="6"/>
      <c r="AH393" s="4"/>
      <c r="AI393" s="5"/>
      <c r="AJ393" s="5"/>
      <c r="AK393" s="5"/>
      <c r="AL393" s="5"/>
      <c r="AM393" s="47"/>
      <c r="AO393"/>
      <c r="AP393" s="6"/>
      <c r="AT393" s="4"/>
      <c r="AU393" s="5"/>
      <c r="AV393" s="5"/>
      <c r="AW393" s="5"/>
      <c r="AX393" s="5"/>
      <c r="AY393" s="47"/>
    </row>
    <row r="394" spans="3:51" s="2" customFormat="1" ht="12.4" hidden="1" customHeight="1" x14ac:dyDescent="0.2">
      <c r="C394" s="6"/>
      <c r="D394" s="5"/>
      <c r="F394" s="6"/>
      <c r="J394" s="4"/>
      <c r="K394" s="5"/>
      <c r="L394" s="5"/>
      <c r="M394" s="5"/>
      <c r="N394" s="5"/>
      <c r="O394" s="47"/>
      <c r="R394" s="6"/>
      <c r="V394" s="4"/>
      <c r="W394" s="5"/>
      <c r="X394" s="5"/>
      <c r="Y394" s="5"/>
      <c r="Z394" s="5"/>
      <c r="AA394" s="47"/>
      <c r="AD394" s="6"/>
      <c r="AH394" s="4"/>
      <c r="AI394" s="5"/>
      <c r="AJ394" s="5"/>
      <c r="AK394" s="5"/>
      <c r="AL394" s="5"/>
      <c r="AM394" s="47"/>
      <c r="AO394"/>
      <c r="AP394" s="6"/>
      <c r="AT394" s="4"/>
      <c r="AU394" s="5"/>
      <c r="AV394" s="5"/>
      <c r="AW394" s="5"/>
      <c r="AX394" s="5"/>
      <c r="AY394" s="47"/>
    </row>
    <row r="395" spans="3:51" s="2" customFormat="1" ht="12.4" hidden="1" customHeight="1" x14ac:dyDescent="0.2">
      <c r="C395" s="6"/>
      <c r="D395" s="5"/>
      <c r="F395" s="6"/>
      <c r="J395" s="4"/>
      <c r="K395" s="5"/>
      <c r="L395" s="5"/>
      <c r="M395" s="5"/>
      <c r="N395" s="5"/>
      <c r="O395" s="47"/>
      <c r="R395" s="6"/>
      <c r="V395" s="4"/>
      <c r="W395" s="5"/>
      <c r="X395" s="5"/>
      <c r="Y395" s="5"/>
      <c r="Z395" s="5"/>
      <c r="AA395" s="47"/>
      <c r="AD395" s="6"/>
      <c r="AH395" s="4"/>
      <c r="AI395" s="5"/>
      <c r="AJ395" s="5"/>
      <c r="AK395" s="5"/>
      <c r="AL395" s="5"/>
      <c r="AM395" s="47"/>
      <c r="AO395"/>
      <c r="AP395" s="6"/>
      <c r="AT395" s="4"/>
      <c r="AU395" s="5"/>
      <c r="AV395" s="5"/>
      <c r="AW395" s="5"/>
      <c r="AX395" s="5"/>
      <c r="AY395" s="47"/>
    </row>
    <row r="396" spans="3:51" s="2" customFormat="1" ht="12.4" hidden="1" customHeight="1" x14ac:dyDescent="0.2">
      <c r="C396" s="6"/>
      <c r="D396" s="5"/>
      <c r="F396" s="6"/>
      <c r="J396" s="4"/>
      <c r="K396" s="5"/>
      <c r="L396" s="5"/>
      <c r="M396" s="5"/>
      <c r="N396" s="5"/>
      <c r="O396" s="47"/>
      <c r="R396" s="6"/>
      <c r="V396" s="4"/>
      <c r="W396" s="5"/>
      <c r="X396" s="5"/>
      <c r="Y396" s="5"/>
      <c r="Z396" s="5"/>
      <c r="AA396" s="47"/>
      <c r="AD396" s="6"/>
      <c r="AH396" s="4"/>
      <c r="AI396" s="5"/>
      <c r="AJ396" s="5"/>
      <c r="AK396" s="5"/>
      <c r="AL396" s="5"/>
      <c r="AM396" s="47"/>
      <c r="AO396"/>
      <c r="AP396" s="6"/>
      <c r="AT396" s="4"/>
      <c r="AU396" s="5"/>
      <c r="AV396" s="5"/>
      <c r="AW396" s="5"/>
      <c r="AX396" s="5"/>
      <c r="AY396" s="47"/>
    </row>
    <row r="397" spans="3:51" s="2" customFormat="1" ht="12.4" hidden="1" customHeight="1" x14ac:dyDescent="0.2">
      <c r="C397" s="6"/>
      <c r="D397" s="5"/>
      <c r="F397" s="6"/>
      <c r="J397" s="4"/>
      <c r="K397" s="5"/>
      <c r="L397" s="5"/>
      <c r="M397" s="5"/>
      <c r="N397" s="5"/>
      <c r="O397" s="47"/>
      <c r="R397" s="6"/>
      <c r="V397" s="4"/>
      <c r="W397" s="5"/>
      <c r="X397" s="5"/>
      <c r="Y397" s="5"/>
      <c r="Z397" s="5"/>
      <c r="AA397" s="47"/>
      <c r="AD397" s="6"/>
      <c r="AH397" s="4"/>
      <c r="AI397" s="5"/>
      <c r="AJ397" s="5"/>
      <c r="AK397" s="5"/>
      <c r="AL397" s="5"/>
      <c r="AM397" s="47"/>
      <c r="AO397"/>
      <c r="AP397" s="6"/>
      <c r="AT397" s="4"/>
      <c r="AU397" s="5"/>
      <c r="AV397" s="5"/>
      <c r="AW397" s="5"/>
      <c r="AX397" s="5"/>
      <c r="AY397" s="47"/>
    </row>
    <row r="398" spans="3:51" s="2" customFormat="1" ht="12.4" hidden="1" customHeight="1" x14ac:dyDescent="0.2">
      <c r="C398" s="6"/>
      <c r="D398" s="5"/>
      <c r="F398" s="6"/>
      <c r="J398" s="4"/>
      <c r="K398" s="5"/>
      <c r="L398" s="5"/>
      <c r="M398" s="5"/>
      <c r="N398" s="5"/>
      <c r="O398" s="47"/>
      <c r="R398" s="6"/>
      <c r="V398" s="4"/>
      <c r="W398" s="5"/>
      <c r="X398" s="5"/>
      <c r="Y398" s="5"/>
      <c r="Z398" s="5"/>
      <c r="AA398" s="47"/>
      <c r="AD398" s="6"/>
      <c r="AH398" s="4"/>
      <c r="AI398" s="5"/>
      <c r="AJ398" s="5"/>
      <c r="AK398" s="5"/>
      <c r="AL398" s="5"/>
      <c r="AM398" s="47"/>
      <c r="AO398"/>
      <c r="AP398" s="6"/>
      <c r="AT398" s="4"/>
      <c r="AU398" s="5"/>
      <c r="AV398" s="5"/>
      <c r="AW398" s="5"/>
      <c r="AX398" s="5"/>
      <c r="AY398" s="47"/>
    </row>
    <row r="399" spans="3:51" s="2" customFormat="1" ht="12.4" hidden="1" customHeight="1" x14ac:dyDescent="0.2">
      <c r="C399" s="6"/>
      <c r="D399" s="5"/>
      <c r="F399" s="6"/>
      <c r="J399" s="4"/>
      <c r="K399" s="5"/>
      <c r="L399" s="5"/>
      <c r="M399" s="5"/>
      <c r="N399" s="5"/>
      <c r="O399" s="47"/>
      <c r="R399" s="6"/>
      <c r="V399" s="4"/>
      <c r="W399" s="5"/>
      <c r="X399" s="5"/>
      <c r="Y399" s="5"/>
      <c r="Z399" s="5"/>
      <c r="AA399" s="47"/>
      <c r="AD399" s="6"/>
      <c r="AH399" s="4"/>
      <c r="AI399" s="5"/>
      <c r="AJ399" s="5"/>
      <c r="AK399" s="5"/>
      <c r="AL399" s="5"/>
      <c r="AM399" s="47"/>
      <c r="AO399"/>
      <c r="AP399" s="6"/>
      <c r="AT399" s="4"/>
      <c r="AU399" s="5"/>
      <c r="AV399" s="5"/>
      <c r="AW399" s="5"/>
      <c r="AX399" s="5"/>
      <c r="AY399" s="47"/>
    </row>
    <row r="400" spans="3:51" s="2" customFormat="1" ht="12.4" hidden="1" customHeight="1" x14ac:dyDescent="0.2">
      <c r="C400" s="6"/>
      <c r="D400" s="5"/>
      <c r="F400" s="6"/>
      <c r="J400" s="4"/>
      <c r="K400" s="5"/>
      <c r="L400" s="5"/>
      <c r="M400" s="5"/>
      <c r="N400" s="5"/>
      <c r="O400" s="47"/>
      <c r="R400" s="6"/>
      <c r="V400" s="4"/>
      <c r="W400" s="5"/>
      <c r="X400" s="5"/>
      <c r="Y400" s="5"/>
      <c r="Z400" s="5"/>
      <c r="AA400" s="47"/>
      <c r="AD400" s="6"/>
      <c r="AH400" s="4"/>
      <c r="AI400" s="5"/>
      <c r="AJ400" s="5"/>
      <c r="AK400" s="5"/>
      <c r="AL400" s="5"/>
      <c r="AM400" s="47"/>
      <c r="AO400"/>
      <c r="AP400" s="6"/>
      <c r="AT400" s="4"/>
      <c r="AU400" s="5"/>
      <c r="AV400" s="5"/>
      <c r="AW400" s="5"/>
      <c r="AX400" s="5"/>
      <c r="AY400" s="47"/>
    </row>
    <row r="401" spans="3:51" s="2" customFormat="1" ht="12.4" hidden="1" customHeight="1" x14ac:dyDescent="0.2">
      <c r="C401" s="6"/>
      <c r="D401" s="5"/>
      <c r="F401" s="6"/>
      <c r="J401" s="4"/>
      <c r="K401" s="5"/>
      <c r="L401" s="5"/>
      <c r="M401" s="5"/>
      <c r="N401" s="5"/>
      <c r="O401" s="47"/>
      <c r="R401" s="6"/>
      <c r="V401" s="4"/>
      <c r="W401" s="5"/>
      <c r="X401" s="5"/>
      <c r="Y401" s="5"/>
      <c r="Z401" s="5"/>
      <c r="AA401" s="47"/>
      <c r="AD401" s="6"/>
      <c r="AH401" s="4"/>
      <c r="AI401" s="5"/>
      <c r="AJ401" s="5"/>
      <c r="AK401" s="5"/>
      <c r="AL401" s="5"/>
      <c r="AM401" s="47"/>
      <c r="AO401"/>
      <c r="AP401" s="6"/>
      <c r="AT401" s="4"/>
      <c r="AU401" s="5"/>
      <c r="AV401" s="5"/>
      <c r="AW401" s="5"/>
      <c r="AX401" s="5"/>
      <c r="AY401" s="47"/>
    </row>
    <row r="402" spans="3:51" s="2" customFormat="1" ht="12.4" hidden="1" customHeight="1" x14ac:dyDescent="0.2">
      <c r="C402" s="6"/>
      <c r="D402" s="5"/>
      <c r="F402" s="6"/>
      <c r="J402" s="4"/>
      <c r="K402" s="5"/>
      <c r="L402" s="5"/>
      <c r="M402" s="5"/>
      <c r="N402" s="5"/>
      <c r="O402" s="47"/>
      <c r="R402" s="6"/>
      <c r="V402" s="4"/>
      <c r="W402" s="5"/>
      <c r="X402" s="5"/>
      <c r="Y402" s="5"/>
      <c r="Z402" s="5"/>
      <c r="AA402" s="47"/>
      <c r="AD402" s="6"/>
      <c r="AH402" s="4"/>
      <c r="AI402" s="5"/>
      <c r="AJ402" s="5"/>
      <c r="AK402" s="5"/>
      <c r="AL402" s="5"/>
      <c r="AM402" s="47"/>
      <c r="AO402"/>
      <c r="AP402" s="6"/>
      <c r="AT402" s="4"/>
      <c r="AU402" s="5"/>
      <c r="AV402" s="5"/>
      <c r="AW402" s="5"/>
      <c r="AX402" s="5"/>
      <c r="AY402" s="47"/>
    </row>
    <row r="403" spans="3:51" s="2" customFormat="1" ht="12.4" hidden="1" customHeight="1" x14ac:dyDescent="0.2">
      <c r="C403" s="6"/>
      <c r="D403" s="5"/>
      <c r="F403" s="6"/>
      <c r="J403" s="4"/>
      <c r="K403" s="5"/>
      <c r="L403" s="5"/>
      <c r="M403" s="5"/>
      <c r="N403" s="5"/>
      <c r="O403" s="47"/>
      <c r="R403" s="6"/>
      <c r="V403" s="4"/>
      <c r="W403" s="5"/>
      <c r="X403" s="5"/>
      <c r="Y403" s="5"/>
      <c r="Z403" s="5"/>
      <c r="AA403" s="47"/>
      <c r="AD403" s="6"/>
      <c r="AH403" s="4"/>
      <c r="AI403" s="5"/>
      <c r="AJ403" s="5"/>
      <c r="AK403" s="5"/>
      <c r="AL403" s="5"/>
      <c r="AM403" s="47"/>
      <c r="AO403"/>
      <c r="AP403" s="6"/>
      <c r="AT403" s="4"/>
      <c r="AU403" s="5"/>
      <c r="AV403" s="5"/>
      <c r="AW403" s="5"/>
      <c r="AX403" s="5"/>
      <c r="AY403" s="47"/>
    </row>
    <row r="404" spans="3:51" s="2" customFormat="1" ht="12.4" hidden="1" customHeight="1" x14ac:dyDescent="0.2">
      <c r="C404" s="6"/>
      <c r="D404" s="5"/>
      <c r="F404" s="6"/>
      <c r="J404" s="4"/>
      <c r="K404" s="5"/>
      <c r="L404" s="5"/>
      <c r="M404" s="5"/>
      <c r="N404" s="5"/>
      <c r="O404" s="47"/>
      <c r="R404" s="6"/>
      <c r="V404" s="4"/>
      <c r="W404" s="5"/>
      <c r="X404" s="5"/>
      <c r="Y404" s="5"/>
      <c r="Z404" s="5"/>
      <c r="AA404" s="47"/>
      <c r="AD404" s="6"/>
      <c r="AH404" s="4"/>
      <c r="AI404" s="5"/>
      <c r="AJ404" s="5"/>
      <c r="AK404" s="5"/>
      <c r="AL404" s="5"/>
      <c r="AM404" s="47"/>
      <c r="AO404"/>
      <c r="AP404" s="6"/>
      <c r="AT404" s="4"/>
      <c r="AU404" s="5"/>
      <c r="AV404" s="5"/>
      <c r="AW404" s="5"/>
      <c r="AX404" s="5"/>
      <c r="AY404" s="47"/>
    </row>
    <row r="405" spans="3:51" s="2" customFormat="1" ht="12.4" hidden="1" customHeight="1" x14ac:dyDescent="0.2">
      <c r="C405" s="6"/>
      <c r="D405" s="5"/>
      <c r="F405" s="6"/>
      <c r="J405" s="4"/>
      <c r="K405" s="5"/>
      <c r="L405" s="5"/>
      <c r="M405" s="5"/>
      <c r="N405" s="5"/>
      <c r="O405" s="47"/>
      <c r="R405" s="6"/>
      <c r="V405" s="4"/>
      <c r="W405" s="5"/>
      <c r="X405" s="5"/>
      <c r="Y405" s="5"/>
      <c r="Z405" s="5"/>
      <c r="AA405" s="47"/>
      <c r="AD405" s="6"/>
      <c r="AH405" s="4"/>
      <c r="AI405" s="5"/>
      <c r="AJ405" s="5"/>
      <c r="AK405" s="5"/>
      <c r="AL405" s="5"/>
      <c r="AM405" s="47"/>
      <c r="AO405"/>
      <c r="AP405" s="6"/>
      <c r="AT405" s="4"/>
      <c r="AU405" s="5"/>
      <c r="AV405" s="5"/>
      <c r="AW405" s="5"/>
      <c r="AX405" s="5"/>
      <c r="AY405" s="47"/>
    </row>
    <row r="406" spans="3:51" s="2" customFormat="1" ht="12.4" hidden="1" customHeight="1" x14ac:dyDescent="0.2">
      <c r="C406" s="6"/>
      <c r="D406" s="5"/>
      <c r="F406" s="6"/>
      <c r="J406" s="4"/>
      <c r="K406" s="5"/>
      <c r="L406" s="5"/>
      <c r="M406" s="5"/>
      <c r="N406" s="5"/>
      <c r="O406" s="47"/>
      <c r="R406" s="6"/>
      <c r="V406" s="4"/>
      <c r="W406" s="5"/>
      <c r="X406" s="5"/>
      <c r="Y406" s="5"/>
      <c r="Z406" s="5"/>
      <c r="AA406" s="47"/>
      <c r="AD406" s="6"/>
      <c r="AH406" s="4"/>
      <c r="AI406" s="5"/>
      <c r="AJ406" s="5"/>
      <c r="AK406" s="5"/>
      <c r="AL406" s="5"/>
      <c r="AM406" s="47"/>
      <c r="AO406"/>
      <c r="AP406" s="6"/>
      <c r="AT406" s="4"/>
      <c r="AU406" s="5"/>
      <c r="AV406" s="5"/>
      <c r="AW406" s="5"/>
      <c r="AX406" s="5"/>
      <c r="AY406" s="47"/>
    </row>
    <row r="407" spans="3:51" s="2" customFormat="1" ht="12.4" hidden="1" customHeight="1" x14ac:dyDescent="0.2">
      <c r="C407" s="6"/>
      <c r="D407" s="5"/>
      <c r="F407" s="6"/>
      <c r="J407" s="4"/>
      <c r="K407" s="5"/>
      <c r="L407" s="5"/>
      <c r="M407" s="5"/>
      <c r="N407" s="5"/>
      <c r="O407" s="47"/>
      <c r="R407" s="6"/>
      <c r="V407" s="4"/>
      <c r="W407" s="5"/>
      <c r="X407" s="5"/>
      <c r="Y407" s="5"/>
      <c r="Z407" s="5"/>
      <c r="AA407" s="47"/>
      <c r="AD407" s="6"/>
      <c r="AH407" s="4"/>
      <c r="AI407" s="5"/>
      <c r="AJ407" s="5"/>
      <c r="AK407" s="5"/>
      <c r="AL407" s="5"/>
      <c r="AM407" s="47"/>
      <c r="AO407"/>
      <c r="AP407" s="6"/>
      <c r="AT407" s="4"/>
      <c r="AU407" s="5"/>
      <c r="AV407" s="5"/>
      <c r="AW407" s="5"/>
      <c r="AX407" s="5"/>
      <c r="AY407" s="47"/>
    </row>
    <row r="408" spans="3:51" s="2" customFormat="1" ht="12.4" hidden="1" customHeight="1" x14ac:dyDescent="0.2">
      <c r="C408" s="6"/>
      <c r="D408" s="5"/>
      <c r="F408" s="6"/>
      <c r="J408" s="4"/>
      <c r="K408" s="5"/>
      <c r="L408" s="5"/>
      <c r="M408" s="5"/>
      <c r="N408" s="5"/>
      <c r="O408" s="47"/>
      <c r="R408" s="6"/>
      <c r="V408" s="4"/>
      <c r="W408" s="5"/>
      <c r="X408" s="5"/>
      <c r="Y408" s="5"/>
      <c r="Z408" s="5"/>
      <c r="AA408" s="47"/>
      <c r="AD408" s="6"/>
      <c r="AH408" s="4"/>
      <c r="AI408" s="5"/>
      <c r="AJ408" s="5"/>
      <c r="AK408" s="5"/>
      <c r="AL408" s="5"/>
      <c r="AM408" s="47"/>
      <c r="AO408"/>
      <c r="AP408" s="6"/>
      <c r="AT408" s="4"/>
      <c r="AU408" s="5"/>
      <c r="AV408" s="5"/>
      <c r="AW408" s="5"/>
      <c r="AX408" s="5"/>
      <c r="AY408" s="47"/>
    </row>
    <row r="409" spans="3:51" s="2" customFormat="1" ht="12.4" hidden="1" customHeight="1" x14ac:dyDescent="0.2">
      <c r="C409" s="6"/>
      <c r="D409" s="5"/>
      <c r="F409" s="6"/>
      <c r="J409" s="4"/>
      <c r="K409" s="5"/>
      <c r="L409" s="5"/>
      <c r="M409" s="5"/>
      <c r="N409" s="5"/>
      <c r="O409" s="47"/>
      <c r="R409" s="6"/>
      <c r="V409" s="4"/>
      <c r="W409" s="5"/>
      <c r="X409" s="5"/>
      <c r="Y409" s="5"/>
      <c r="Z409" s="5"/>
      <c r="AA409" s="47"/>
      <c r="AD409" s="6"/>
      <c r="AH409" s="4"/>
      <c r="AI409" s="5"/>
      <c r="AJ409" s="5"/>
      <c r="AK409" s="5"/>
      <c r="AL409" s="5"/>
      <c r="AM409" s="47"/>
      <c r="AO409"/>
      <c r="AP409" s="6"/>
      <c r="AT409" s="4"/>
      <c r="AU409" s="5"/>
      <c r="AV409" s="5"/>
      <c r="AW409" s="5"/>
      <c r="AX409" s="5"/>
      <c r="AY409" s="47"/>
    </row>
    <row r="410" spans="3:51" s="2" customFormat="1" ht="12.4" hidden="1" customHeight="1" x14ac:dyDescent="0.2">
      <c r="C410" s="6"/>
      <c r="D410" s="5"/>
      <c r="F410" s="6"/>
      <c r="J410" s="4"/>
      <c r="K410" s="5"/>
      <c r="L410" s="5"/>
      <c r="M410" s="5"/>
      <c r="N410" s="5"/>
      <c r="O410" s="47"/>
      <c r="R410" s="6"/>
      <c r="V410" s="4"/>
      <c r="W410" s="5"/>
      <c r="X410" s="5"/>
      <c r="Y410" s="5"/>
      <c r="Z410" s="5"/>
      <c r="AA410" s="47"/>
      <c r="AD410" s="6"/>
      <c r="AH410" s="4"/>
      <c r="AI410" s="5"/>
      <c r="AJ410" s="5"/>
      <c r="AK410" s="5"/>
      <c r="AL410" s="5"/>
      <c r="AM410" s="47"/>
      <c r="AO410"/>
      <c r="AP410" s="6"/>
      <c r="AT410" s="4"/>
      <c r="AU410" s="5"/>
      <c r="AV410" s="5"/>
      <c r="AW410" s="5"/>
      <c r="AX410" s="5"/>
      <c r="AY410" s="47"/>
    </row>
    <row r="411" spans="3:51" s="2" customFormat="1" ht="12.4" hidden="1" customHeight="1" x14ac:dyDescent="0.2">
      <c r="C411" s="6"/>
      <c r="D411" s="5"/>
      <c r="F411" s="6"/>
      <c r="J411" s="4"/>
      <c r="K411" s="5"/>
      <c r="L411" s="5"/>
      <c r="M411" s="5"/>
      <c r="N411" s="5"/>
      <c r="O411" s="47"/>
      <c r="R411" s="6"/>
      <c r="V411" s="4"/>
      <c r="W411" s="5"/>
      <c r="X411" s="5"/>
      <c r="Y411" s="5"/>
      <c r="Z411" s="5"/>
      <c r="AA411" s="47"/>
      <c r="AD411" s="6"/>
      <c r="AH411" s="4"/>
      <c r="AI411" s="5"/>
      <c r="AJ411" s="5"/>
      <c r="AK411" s="5"/>
      <c r="AL411" s="5"/>
      <c r="AM411" s="47"/>
      <c r="AO411"/>
      <c r="AP411" s="6"/>
      <c r="AT411" s="4"/>
      <c r="AU411" s="5"/>
      <c r="AV411" s="5"/>
      <c r="AW411" s="5"/>
      <c r="AX411" s="5"/>
      <c r="AY411" s="47"/>
    </row>
    <row r="412" spans="3:51" s="2" customFormat="1" ht="12.4" hidden="1" customHeight="1" x14ac:dyDescent="0.2">
      <c r="C412" s="6"/>
      <c r="D412" s="5"/>
      <c r="F412" s="6"/>
      <c r="J412" s="4"/>
      <c r="K412" s="5"/>
      <c r="L412" s="5"/>
      <c r="M412" s="5"/>
      <c r="N412" s="5"/>
      <c r="O412" s="47"/>
      <c r="R412" s="6"/>
      <c r="V412" s="4"/>
      <c r="W412" s="5"/>
      <c r="X412" s="5"/>
      <c r="Y412" s="5"/>
      <c r="Z412" s="5"/>
      <c r="AA412" s="47"/>
      <c r="AD412" s="6"/>
      <c r="AH412" s="4"/>
      <c r="AI412" s="5"/>
      <c r="AJ412" s="5"/>
      <c r="AK412" s="5"/>
      <c r="AL412" s="5"/>
      <c r="AM412" s="47"/>
      <c r="AO412"/>
      <c r="AP412" s="6"/>
      <c r="AT412" s="4"/>
      <c r="AU412" s="5"/>
      <c r="AV412" s="5"/>
      <c r="AW412" s="5"/>
      <c r="AX412" s="5"/>
      <c r="AY412" s="47"/>
    </row>
    <row r="413" spans="3:51" s="2" customFormat="1" ht="12.4" hidden="1" customHeight="1" x14ac:dyDescent="0.2">
      <c r="C413" s="6"/>
      <c r="D413" s="5"/>
      <c r="F413" s="6"/>
      <c r="J413" s="4"/>
      <c r="K413" s="5"/>
      <c r="L413" s="5"/>
      <c r="M413" s="5"/>
      <c r="N413" s="5"/>
      <c r="O413" s="47"/>
      <c r="R413" s="6"/>
      <c r="V413" s="4"/>
      <c r="W413" s="5"/>
      <c r="X413" s="5"/>
      <c r="Y413" s="5"/>
      <c r="Z413" s="5"/>
      <c r="AA413" s="47"/>
      <c r="AD413" s="6"/>
      <c r="AH413" s="4"/>
      <c r="AI413" s="5"/>
      <c r="AJ413" s="5"/>
      <c r="AK413" s="5"/>
      <c r="AL413" s="5"/>
      <c r="AM413" s="47"/>
      <c r="AO413"/>
      <c r="AP413" s="6"/>
      <c r="AT413" s="4"/>
      <c r="AU413" s="5"/>
      <c r="AV413" s="5"/>
      <c r="AW413" s="5"/>
      <c r="AX413" s="5"/>
      <c r="AY413" s="47"/>
    </row>
    <row r="414" spans="3:51" s="2" customFormat="1" ht="12.4" hidden="1" customHeight="1" x14ac:dyDescent="0.2">
      <c r="C414" s="6"/>
      <c r="D414" s="5"/>
      <c r="F414" s="6"/>
      <c r="J414" s="4"/>
      <c r="K414" s="5"/>
      <c r="L414" s="5"/>
      <c r="M414" s="5"/>
      <c r="N414" s="5"/>
      <c r="O414" s="47"/>
      <c r="R414" s="6"/>
      <c r="V414" s="4"/>
      <c r="W414" s="5"/>
      <c r="X414" s="5"/>
      <c r="Y414" s="5"/>
      <c r="Z414" s="5"/>
      <c r="AA414" s="47"/>
      <c r="AD414" s="6"/>
      <c r="AH414" s="4"/>
      <c r="AI414" s="5"/>
      <c r="AJ414" s="5"/>
      <c r="AK414" s="5"/>
      <c r="AL414" s="5"/>
      <c r="AM414" s="47"/>
      <c r="AO414"/>
      <c r="AP414" s="6"/>
      <c r="AT414" s="4"/>
      <c r="AU414" s="5"/>
      <c r="AV414" s="5"/>
      <c r="AW414" s="5"/>
      <c r="AX414" s="5"/>
      <c r="AY414" s="47"/>
    </row>
    <row r="415" spans="3:51" ht="12.75" x14ac:dyDescent="0.2"/>
    <row r="416" spans="3:51" ht="12.75" x14ac:dyDescent="0.2"/>
    <row r="417" ht="12.75" x14ac:dyDescent="0.2"/>
  </sheetData>
  <mergeCells count="1">
    <mergeCell ref="G6:P6"/>
  </mergeCells>
  <conditionalFormatting sqref="D8:D9">
    <cfRule type="expression" dxfId="1444" priority="89">
      <formula>#REF!=1</formula>
    </cfRule>
  </conditionalFormatting>
  <conditionalFormatting sqref="D34:D35 D60:D61">
    <cfRule type="expression" dxfId="1443" priority="88">
      <formula>#REF!=1</formula>
    </cfRule>
  </conditionalFormatting>
  <conditionalFormatting sqref="D86:D87">
    <cfRule type="expression" dxfId="1442" priority="87">
      <formula>#REF!=1</formula>
    </cfRule>
  </conditionalFormatting>
  <conditionalFormatting sqref="D112:D113">
    <cfRule type="expression" dxfId="1441" priority="85">
      <formula>#REF!=1</formula>
    </cfRule>
  </conditionalFormatting>
  <conditionalFormatting sqref="D138:D139">
    <cfRule type="expression" dxfId="1440" priority="84">
      <formula>#REF!=1</formula>
    </cfRule>
  </conditionalFormatting>
  <conditionalFormatting sqref="D164:D165">
    <cfRule type="expression" dxfId="1439" priority="83">
      <formula>#REF!=1</formula>
    </cfRule>
  </conditionalFormatting>
  <conditionalFormatting sqref="D190:D191">
    <cfRule type="expression" dxfId="1438" priority="82">
      <formula>#REF!=1</formula>
    </cfRule>
  </conditionalFormatting>
  <conditionalFormatting sqref="D216:D217">
    <cfRule type="expression" dxfId="1437" priority="81">
      <formula>#REF!=1</formula>
    </cfRule>
  </conditionalFormatting>
  <conditionalFormatting sqref="D242:D243">
    <cfRule type="expression" dxfId="1436" priority="86">
      <formula>#REF!=1</formula>
    </cfRule>
  </conditionalFormatting>
  <conditionalFormatting sqref="D269">
    <cfRule type="expression" dxfId="1435" priority="309">
      <formula>#REF!=1</formula>
    </cfRule>
  </conditionalFormatting>
  <conditionalFormatting sqref="D277:D278">
    <cfRule type="expression" dxfId="1434" priority="310">
      <formula>#REF!=1</formula>
    </cfRule>
  </conditionalFormatting>
  <conditionalFormatting sqref="D284">
    <cfRule type="expression" dxfId="1433" priority="319">
      <formula>#REF!=1</formula>
    </cfRule>
  </conditionalFormatting>
  <conditionalFormatting sqref="D291:D292">
    <cfRule type="expression" dxfId="1432" priority="317">
      <formula>#REF!=1</formula>
    </cfRule>
    <cfRule type="expression" dxfId="1431" priority="318">
      <formula>#REF!=1</formula>
    </cfRule>
  </conditionalFormatting>
  <conditionalFormatting sqref="D298:D299">
    <cfRule type="expression" dxfId="1430" priority="315">
      <formula>#REF!=1</formula>
    </cfRule>
    <cfRule type="expression" dxfId="1429" priority="316">
      <formula>#REF!=1</formula>
    </cfRule>
  </conditionalFormatting>
  <conditionalFormatting sqref="D306:D307">
    <cfRule type="expression" dxfId="1428" priority="314">
      <formula>#REF!=1</formula>
    </cfRule>
    <cfRule type="expression" dxfId="1427" priority="313">
      <formula>#REF!=1</formula>
    </cfRule>
  </conditionalFormatting>
  <conditionalFormatting sqref="D316:D317">
    <cfRule type="expression" dxfId="1426" priority="311">
      <formula>#REF!=1</formula>
    </cfRule>
    <cfRule type="expression" dxfId="1425" priority="312">
      <formula>#REF!=1</formula>
    </cfRule>
  </conditionalFormatting>
  <conditionalFormatting sqref="G269">
    <cfRule type="expression" dxfId="1424" priority="465">
      <formula>#REF!=1</formula>
    </cfRule>
  </conditionalFormatting>
  <conditionalFormatting sqref="G8:I9">
    <cfRule type="expression" dxfId="1423" priority="202">
      <formula>#REF!=1</formula>
    </cfRule>
  </conditionalFormatting>
  <conditionalFormatting sqref="G16:I16">
    <cfRule type="expression" dxfId="1422" priority="80">
      <formula>#REF!=1</formula>
    </cfRule>
  </conditionalFormatting>
  <conditionalFormatting sqref="G34:I35">
    <cfRule type="expression" dxfId="1421" priority="79">
      <formula>#REF!=1</formula>
    </cfRule>
  </conditionalFormatting>
  <conditionalFormatting sqref="G42:I42">
    <cfRule type="expression" dxfId="1420" priority="78">
      <formula>#REF!=1</formula>
    </cfRule>
  </conditionalFormatting>
  <conditionalFormatting sqref="G49:I49">
    <cfRule type="expression" dxfId="1419" priority="77">
      <formula>#REF!=1</formula>
    </cfRule>
  </conditionalFormatting>
  <conditionalFormatting sqref="G60:I61">
    <cfRule type="expression" dxfId="1418" priority="200">
      <formula>#REF!=1</formula>
    </cfRule>
  </conditionalFormatting>
  <conditionalFormatting sqref="G68:I68">
    <cfRule type="expression" dxfId="1417" priority="76">
      <formula>#REF!=1</formula>
    </cfRule>
  </conditionalFormatting>
  <conditionalFormatting sqref="G86:I87">
    <cfRule type="expression" dxfId="1416" priority="193">
      <formula>#REF!=1</formula>
    </cfRule>
  </conditionalFormatting>
  <conditionalFormatting sqref="G94:I94">
    <cfRule type="expression" dxfId="1415" priority="75">
      <formula>#REF!=1</formula>
    </cfRule>
  </conditionalFormatting>
  <conditionalFormatting sqref="G112:I113">
    <cfRule type="expression" dxfId="1414" priority="185">
      <formula>#REF!=1</formula>
    </cfRule>
  </conditionalFormatting>
  <conditionalFormatting sqref="G120:I120">
    <cfRule type="expression" dxfId="1413" priority="74">
      <formula>#REF!=1</formula>
    </cfRule>
  </conditionalFormatting>
  <conditionalFormatting sqref="G138:I139">
    <cfRule type="expression" dxfId="1412" priority="181">
      <formula>#REF!=1</formula>
    </cfRule>
  </conditionalFormatting>
  <conditionalFormatting sqref="G146:I146">
    <cfRule type="expression" dxfId="1411" priority="73">
      <formula>#REF!=1</formula>
    </cfRule>
  </conditionalFormatting>
  <conditionalFormatting sqref="G164:I165">
    <cfRule type="expression" dxfId="1410" priority="177">
      <formula>#REF!=1</formula>
    </cfRule>
  </conditionalFormatting>
  <conditionalFormatting sqref="G172:I172">
    <cfRule type="expression" dxfId="1409" priority="72">
      <formula>#REF!=1</formula>
    </cfRule>
  </conditionalFormatting>
  <conditionalFormatting sqref="G190:I191">
    <cfRule type="expression" dxfId="1408" priority="173">
      <formula>#REF!=1</formula>
    </cfRule>
  </conditionalFormatting>
  <conditionalFormatting sqref="G198:I198">
    <cfRule type="expression" dxfId="1407" priority="71">
      <formula>#REF!=1</formula>
    </cfRule>
  </conditionalFormatting>
  <conditionalFormatting sqref="G216:I217">
    <cfRule type="expression" dxfId="1406" priority="169">
      <formula>#REF!=1</formula>
    </cfRule>
  </conditionalFormatting>
  <conditionalFormatting sqref="G224:I224">
    <cfRule type="expression" dxfId="1405" priority="70">
      <formula>#REF!=1</formula>
    </cfRule>
  </conditionalFormatting>
  <conditionalFormatting sqref="G242:I243">
    <cfRule type="expression" dxfId="1404" priority="190">
      <formula>#REF!=1</formula>
    </cfRule>
  </conditionalFormatting>
  <conditionalFormatting sqref="G250:I250">
    <cfRule type="expression" dxfId="1403" priority="69">
      <formula>#REF!=1</formula>
    </cfRule>
  </conditionalFormatting>
  <conditionalFormatting sqref="K8:K9">
    <cfRule type="expression" dxfId="1402" priority="201">
      <formula>#REF!=1</formula>
    </cfRule>
  </conditionalFormatting>
  <conditionalFormatting sqref="K34:K35 K60:K61">
    <cfRule type="expression" dxfId="1401" priority="195">
      <formula>#REF!=1</formula>
    </cfRule>
  </conditionalFormatting>
  <conditionalFormatting sqref="K86:K87">
    <cfRule type="expression" dxfId="1400" priority="192">
      <formula>#REF!=1</formula>
    </cfRule>
  </conditionalFormatting>
  <conditionalFormatting sqref="K112:K113">
    <cfRule type="expression" dxfId="1399" priority="184">
      <formula>#REF!=1</formula>
    </cfRule>
  </conditionalFormatting>
  <conditionalFormatting sqref="K138:K139">
    <cfRule type="expression" dxfId="1398" priority="180">
      <formula>#REF!=1</formula>
    </cfRule>
  </conditionalFormatting>
  <conditionalFormatting sqref="K164:K165">
    <cfRule type="expression" dxfId="1397" priority="176">
      <formula>#REF!=1</formula>
    </cfRule>
  </conditionalFormatting>
  <conditionalFormatting sqref="K190:K191">
    <cfRule type="expression" dxfId="1396" priority="172">
      <formula>#REF!=1</formula>
    </cfRule>
  </conditionalFormatting>
  <conditionalFormatting sqref="K216:K217">
    <cfRule type="expression" dxfId="1395" priority="168">
      <formula>#REF!=1</formula>
    </cfRule>
  </conditionalFormatting>
  <conditionalFormatting sqref="K242:K243">
    <cfRule type="expression" dxfId="1394" priority="189">
      <formula>#REF!=1</formula>
    </cfRule>
  </conditionalFormatting>
  <conditionalFormatting sqref="K269">
    <cfRule type="expression" dxfId="1393" priority="464">
      <formula>#REF!=1</formula>
    </cfRule>
  </conditionalFormatting>
  <conditionalFormatting sqref="K291:K292">
    <cfRule type="expression" dxfId="1392" priority="486">
      <formula>#REF!=1</formula>
    </cfRule>
    <cfRule type="expression" dxfId="1391" priority="487">
      <formula>#REF!=1</formula>
    </cfRule>
  </conditionalFormatting>
  <conditionalFormatting sqref="K298:K299">
    <cfRule type="expression" dxfId="1390" priority="484">
      <formula>#REF!=1</formula>
    </cfRule>
    <cfRule type="expression" dxfId="1389" priority="485">
      <formula>#REF!=1</formula>
    </cfRule>
  </conditionalFormatting>
  <conditionalFormatting sqref="K306:K307">
    <cfRule type="expression" dxfId="1388" priority="483">
      <formula>#REF!=1</formula>
    </cfRule>
    <cfRule type="expression" dxfId="1387" priority="482">
      <formula>#REF!=1</formula>
    </cfRule>
  </conditionalFormatting>
  <conditionalFormatting sqref="K316:K317">
    <cfRule type="expression" dxfId="1386" priority="481">
      <formula>#REF!=1</formula>
    </cfRule>
    <cfRule type="expression" dxfId="1385" priority="480">
      <formula>#REF!=1</formula>
    </cfRule>
  </conditionalFormatting>
  <conditionalFormatting sqref="M9">
    <cfRule type="expression" dxfId="1384" priority="196">
      <formula>#REF!=1</formula>
    </cfRule>
  </conditionalFormatting>
  <conditionalFormatting sqref="M34:M35 M60:M61">
    <cfRule type="expression" dxfId="1383" priority="194">
      <formula>#REF!=1</formula>
    </cfRule>
  </conditionalFormatting>
  <conditionalFormatting sqref="M86:M87">
    <cfRule type="expression" dxfId="1382" priority="191">
      <formula>#REF!=1</formula>
    </cfRule>
  </conditionalFormatting>
  <conditionalFormatting sqref="M112:M113">
    <cfRule type="expression" dxfId="1381" priority="183">
      <formula>#REF!=1</formula>
    </cfRule>
  </conditionalFormatting>
  <conditionalFormatting sqref="M138:M139">
    <cfRule type="expression" dxfId="1380" priority="179">
      <formula>#REF!=1</formula>
    </cfRule>
  </conditionalFormatting>
  <conditionalFormatting sqref="M164:M165">
    <cfRule type="expression" dxfId="1379" priority="175">
      <formula>#REF!=1</formula>
    </cfRule>
  </conditionalFormatting>
  <conditionalFormatting sqref="M190:M191">
    <cfRule type="expression" dxfId="1378" priority="171">
      <formula>#REF!=1</formula>
    </cfRule>
  </conditionalFormatting>
  <conditionalFormatting sqref="M216:M217">
    <cfRule type="expression" dxfId="1377" priority="167">
      <formula>#REF!=1</formula>
    </cfRule>
  </conditionalFormatting>
  <conditionalFormatting sqref="M242:M243">
    <cfRule type="expression" dxfId="1376" priority="188">
      <formula>#REF!=1</formula>
    </cfRule>
  </conditionalFormatting>
  <conditionalFormatting sqref="M291:M292">
    <cfRule type="expression" dxfId="1375" priority="474">
      <formula>#REF!=1</formula>
    </cfRule>
    <cfRule type="expression" dxfId="1374" priority="475">
      <formula>#REF!=1</formula>
    </cfRule>
  </conditionalFormatting>
  <conditionalFormatting sqref="M298:M299">
    <cfRule type="expression" dxfId="1373" priority="472">
      <formula>#REF!=1</formula>
    </cfRule>
    <cfRule type="expression" dxfId="1372" priority="473">
      <formula>#REF!=1</formula>
    </cfRule>
  </conditionalFormatting>
  <conditionalFormatting sqref="M306:M307">
    <cfRule type="expression" dxfId="1371" priority="470">
      <formula>#REF!=1</formula>
    </cfRule>
    <cfRule type="expression" dxfId="1370" priority="471">
      <formula>#REF!=1</formula>
    </cfRule>
  </conditionalFormatting>
  <conditionalFormatting sqref="M316:M317">
    <cfRule type="expression" dxfId="1369" priority="469">
      <formula>#REF!=1</formula>
    </cfRule>
    <cfRule type="expression" dxfId="1368" priority="468">
      <formula>#REF!=1</formula>
    </cfRule>
  </conditionalFormatting>
  <conditionalFormatting sqref="O8:O9">
    <cfRule type="expression" dxfId="1367" priority="199">
      <formula>#REF!=1</formula>
    </cfRule>
  </conditionalFormatting>
  <conditionalFormatting sqref="O34:O35">
    <cfRule type="expression" dxfId="1366" priority="198">
      <formula>#REF!=1</formula>
    </cfRule>
  </conditionalFormatting>
  <conditionalFormatting sqref="O60:O61">
    <cfRule type="expression" dxfId="1365" priority="197">
      <formula>#REF!=1</formula>
    </cfRule>
  </conditionalFormatting>
  <conditionalFormatting sqref="O86:O87">
    <cfRule type="expression" dxfId="1364" priority="187">
      <formula>#REF!=1</formula>
    </cfRule>
  </conditionalFormatting>
  <conditionalFormatting sqref="O112:O113">
    <cfRule type="expression" dxfId="1363" priority="182">
      <formula>#REF!=1</formula>
    </cfRule>
  </conditionalFormatting>
  <conditionalFormatting sqref="O138:O139">
    <cfRule type="expression" dxfId="1362" priority="178">
      <formula>#REF!=1</formula>
    </cfRule>
  </conditionalFormatting>
  <conditionalFormatting sqref="O164:O165">
    <cfRule type="expression" dxfId="1361" priority="174">
      <formula>#REF!=1</formula>
    </cfRule>
  </conditionalFormatting>
  <conditionalFormatting sqref="O190:O191">
    <cfRule type="expression" dxfId="1360" priority="170">
      <formula>#REF!=1</formula>
    </cfRule>
  </conditionalFormatting>
  <conditionalFormatting sqref="O216:O217">
    <cfRule type="expression" dxfId="1359" priority="166">
      <formula>#REF!=1</formula>
    </cfRule>
  </conditionalFormatting>
  <conditionalFormatting sqref="O242:O243">
    <cfRule type="expression" dxfId="1358" priority="186">
      <formula>#REF!=1</formula>
    </cfRule>
  </conditionalFormatting>
  <conditionalFormatting sqref="O269">
    <cfRule type="expression" dxfId="1357" priority="463">
      <formula>#REF!=1</formula>
    </cfRule>
  </conditionalFormatting>
  <conditionalFormatting sqref="S269">
    <cfRule type="expression" dxfId="1356" priority="408">
      <formula>#REF!=1</formula>
    </cfRule>
  </conditionalFormatting>
  <conditionalFormatting sqref="S8:U9">
    <cfRule type="expression" dxfId="1355" priority="165">
      <formula>#REF!=1</formula>
    </cfRule>
  </conditionalFormatting>
  <conditionalFormatting sqref="S16:U16">
    <cfRule type="expression" dxfId="1354" priority="59">
      <formula>#REF!=1</formula>
    </cfRule>
  </conditionalFormatting>
  <conditionalFormatting sqref="S34:U35">
    <cfRule type="expression" dxfId="1353" priority="163">
      <formula>#REF!=1</formula>
    </cfRule>
  </conditionalFormatting>
  <conditionalFormatting sqref="S42:U42">
    <cfRule type="expression" dxfId="1352" priority="60">
      <formula>#REF!=1</formula>
    </cfRule>
  </conditionalFormatting>
  <conditionalFormatting sqref="S60:U61">
    <cfRule type="expression" dxfId="1351" priority="162">
      <formula>#REF!=1</formula>
    </cfRule>
  </conditionalFormatting>
  <conditionalFormatting sqref="S68:U68">
    <cfRule type="expression" dxfId="1350" priority="61">
      <formula>#REF!=1</formula>
    </cfRule>
  </conditionalFormatting>
  <conditionalFormatting sqref="S86:U87">
    <cfRule type="expression" dxfId="1349" priority="155">
      <formula>#REF!=1</formula>
    </cfRule>
  </conditionalFormatting>
  <conditionalFormatting sqref="S94:U94">
    <cfRule type="expression" dxfId="1348" priority="62">
      <formula>#REF!=1</formula>
    </cfRule>
  </conditionalFormatting>
  <conditionalFormatting sqref="S112:U113">
    <cfRule type="expression" dxfId="1347" priority="147">
      <formula>#REF!=1</formula>
    </cfRule>
  </conditionalFormatting>
  <conditionalFormatting sqref="S120:U120">
    <cfRule type="expression" dxfId="1346" priority="63">
      <formula>#REF!=1</formula>
    </cfRule>
  </conditionalFormatting>
  <conditionalFormatting sqref="S138:U139">
    <cfRule type="expression" dxfId="1345" priority="143">
      <formula>#REF!=1</formula>
    </cfRule>
  </conditionalFormatting>
  <conditionalFormatting sqref="S146:U146">
    <cfRule type="expression" dxfId="1344" priority="64">
      <formula>#REF!=1</formula>
    </cfRule>
  </conditionalFormatting>
  <conditionalFormatting sqref="S164:U165">
    <cfRule type="expression" dxfId="1343" priority="139">
      <formula>#REF!=1</formula>
    </cfRule>
  </conditionalFormatting>
  <conditionalFormatting sqref="S172:U172">
    <cfRule type="expression" dxfId="1342" priority="65">
      <formula>#REF!=1</formula>
    </cfRule>
  </conditionalFormatting>
  <conditionalFormatting sqref="S190:U191">
    <cfRule type="expression" dxfId="1341" priority="135">
      <formula>#REF!=1</formula>
    </cfRule>
  </conditionalFormatting>
  <conditionalFormatting sqref="S198:U198">
    <cfRule type="expression" dxfId="1340" priority="66">
      <formula>#REF!=1</formula>
    </cfRule>
  </conditionalFormatting>
  <conditionalFormatting sqref="S216:U217">
    <cfRule type="expression" dxfId="1339" priority="131">
      <formula>#REF!=1</formula>
    </cfRule>
  </conditionalFormatting>
  <conditionalFormatting sqref="S224:U224">
    <cfRule type="expression" dxfId="1338" priority="67">
      <formula>#REF!=1</formula>
    </cfRule>
  </conditionalFormatting>
  <conditionalFormatting sqref="S242:U243">
    <cfRule type="expression" dxfId="1337" priority="152">
      <formula>#REF!=1</formula>
    </cfRule>
  </conditionalFormatting>
  <conditionalFormatting sqref="S250:U250">
    <cfRule type="expression" dxfId="1336" priority="68">
      <formula>#REF!=1</formula>
    </cfRule>
  </conditionalFormatting>
  <conditionalFormatting sqref="W8:W9">
    <cfRule type="expression" dxfId="1335" priority="164">
      <formula>#REF!=1</formula>
    </cfRule>
  </conditionalFormatting>
  <conditionalFormatting sqref="W34:W35 W60:W61">
    <cfRule type="expression" dxfId="1334" priority="157">
      <formula>#REF!=1</formula>
    </cfRule>
  </conditionalFormatting>
  <conditionalFormatting sqref="W86:W87">
    <cfRule type="expression" dxfId="1333" priority="154">
      <formula>#REF!=1</formula>
    </cfRule>
  </conditionalFormatting>
  <conditionalFormatting sqref="W112:W113">
    <cfRule type="expression" dxfId="1332" priority="146">
      <formula>#REF!=1</formula>
    </cfRule>
  </conditionalFormatting>
  <conditionalFormatting sqref="W138:W139">
    <cfRule type="expression" dxfId="1331" priority="142">
      <formula>#REF!=1</formula>
    </cfRule>
  </conditionalFormatting>
  <conditionalFormatting sqref="W164:W165">
    <cfRule type="expression" dxfId="1330" priority="138">
      <formula>#REF!=1</formula>
    </cfRule>
  </conditionalFormatting>
  <conditionalFormatting sqref="W190:W191">
    <cfRule type="expression" dxfId="1329" priority="134">
      <formula>#REF!=1</formula>
    </cfRule>
  </conditionalFormatting>
  <conditionalFormatting sqref="W216:W217">
    <cfRule type="expression" dxfId="1328" priority="130">
      <formula>#REF!=1</formula>
    </cfRule>
  </conditionalFormatting>
  <conditionalFormatting sqref="W242:W243">
    <cfRule type="expression" dxfId="1327" priority="151">
      <formula>#REF!=1</formula>
    </cfRule>
  </conditionalFormatting>
  <conditionalFormatting sqref="W269">
    <cfRule type="expression" dxfId="1326" priority="407">
      <formula>#REF!=1</formula>
    </cfRule>
  </conditionalFormatting>
  <conditionalFormatting sqref="W291:W292">
    <cfRule type="expression" dxfId="1325" priority="429">
      <formula>#REF!=1</formula>
    </cfRule>
    <cfRule type="expression" dxfId="1324" priority="430">
      <formula>#REF!=1</formula>
    </cfRule>
  </conditionalFormatting>
  <conditionalFormatting sqref="W298:W299">
    <cfRule type="expression" dxfId="1323" priority="427">
      <formula>#REF!=1</formula>
    </cfRule>
    <cfRule type="expression" dxfId="1322" priority="428">
      <formula>#REF!=1</formula>
    </cfRule>
  </conditionalFormatting>
  <conditionalFormatting sqref="W306:W307">
    <cfRule type="expression" dxfId="1321" priority="425">
      <formula>#REF!=1</formula>
    </cfRule>
    <cfRule type="expression" dxfId="1320" priority="426">
      <formula>#REF!=1</formula>
    </cfRule>
  </conditionalFormatting>
  <conditionalFormatting sqref="W316:W317">
    <cfRule type="expression" dxfId="1319" priority="423">
      <formula>#REF!=1</formula>
    </cfRule>
    <cfRule type="expression" dxfId="1318" priority="424">
      <formula>#REF!=1</formula>
    </cfRule>
  </conditionalFormatting>
  <conditionalFormatting sqref="Y9">
    <cfRule type="expression" dxfId="1317" priority="158">
      <formula>#REF!=1</formula>
    </cfRule>
  </conditionalFormatting>
  <conditionalFormatting sqref="Y34:Y35 Y60:Y61">
    <cfRule type="expression" dxfId="1316" priority="156">
      <formula>#REF!=1</formula>
    </cfRule>
  </conditionalFormatting>
  <conditionalFormatting sqref="Y86:Y87">
    <cfRule type="expression" dxfId="1315" priority="153">
      <formula>#REF!=1</formula>
    </cfRule>
  </conditionalFormatting>
  <conditionalFormatting sqref="Y112:Y113">
    <cfRule type="expression" dxfId="1314" priority="145">
      <formula>#REF!=1</formula>
    </cfRule>
  </conditionalFormatting>
  <conditionalFormatting sqref="Y138:Y139">
    <cfRule type="expression" dxfId="1313" priority="141">
      <formula>#REF!=1</formula>
    </cfRule>
  </conditionalFormatting>
  <conditionalFormatting sqref="Y164:Y165">
    <cfRule type="expression" dxfId="1312" priority="137">
      <formula>#REF!=1</formula>
    </cfRule>
  </conditionalFormatting>
  <conditionalFormatting sqref="Y190:Y191">
    <cfRule type="expression" dxfId="1311" priority="133">
      <formula>#REF!=1</formula>
    </cfRule>
  </conditionalFormatting>
  <conditionalFormatting sqref="Y216:Y217">
    <cfRule type="expression" dxfId="1310" priority="129">
      <formula>#REF!=1</formula>
    </cfRule>
  </conditionalFormatting>
  <conditionalFormatting sqref="Y242:Y243">
    <cfRule type="expression" dxfId="1309" priority="150">
      <formula>#REF!=1</formula>
    </cfRule>
  </conditionalFormatting>
  <conditionalFormatting sqref="Y291:Y292">
    <cfRule type="expression" dxfId="1308" priority="417">
      <formula>#REF!=1</formula>
    </cfRule>
    <cfRule type="expression" dxfId="1307" priority="418">
      <formula>#REF!=1</formula>
    </cfRule>
  </conditionalFormatting>
  <conditionalFormatting sqref="Y298:Y299">
    <cfRule type="expression" dxfId="1306" priority="416">
      <formula>#REF!=1</formula>
    </cfRule>
    <cfRule type="expression" dxfId="1305" priority="415">
      <formula>#REF!=1</formula>
    </cfRule>
  </conditionalFormatting>
  <conditionalFormatting sqref="Y306:Y307">
    <cfRule type="expression" dxfId="1304" priority="414">
      <formula>#REF!=1</formula>
    </cfRule>
    <cfRule type="expression" dxfId="1303" priority="413">
      <formula>#REF!=1</formula>
    </cfRule>
  </conditionalFormatting>
  <conditionalFormatting sqref="Y316:Y317">
    <cfRule type="expression" dxfId="1302" priority="412">
      <formula>#REF!=1</formula>
    </cfRule>
    <cfRule type="expression" dxfId="1301" priority="411">
      <formula>#REF!=1</formula>
    </cfRule>
  </conditionalFormatting>
  <conditionalFormatting sqref="AA8:AA9">
    <cfRule type="expression" dxfId="1300" priority="161">
      <formula>#REF!=1</formula>
    </cfRule>
  </conditionalFormatting>
  <conditionalFormatting sqref="AA34:AA35">
    <cfRule type="expression" dxfId="1299" priority="160">
      <formula>#REF!=1</formula>
    </cfRule>
  </conditionalFormatting>
  <conditionalFormatting sqref="AA60:AA61">
    <cfRule type="expression" dxfId="1298" priority="159">
      <formula>#REF!=1</formula>
    </cfRule>
  </conditionalFormatting>
  <conditionalFormatting sqref="AA86:AA87">
    <cfRule type="expression" dxfId="1297" priority="149">
      <formula>#REF!=1</formula>
    </cfRule>
  </conditionalFormatting>
  <conditionalFormatting sqref="AA112:AA113">
    <cfRule type="expression" dxfId="1296" priority="144">
      <formula>#REF!=1</formula>
    </cfRule>
  </conditionalFormatting>
  <conditionalFormatting sqref="AA138:AA139">
    <cfRule type="expression" dxfId="1295" priority="140">
      <formula>#REF!=1</formula>
    </cfRule>
  </conditionalFormatting>
  <conditionalFormatting sqref="AA164:AA165">
    <cfRule type="expression" dxfId="1294" priority="136">
      <formula>#REF!=1</formula>
    </cfRule>
  </conditionalFormatting>
  <conditionalFormatting sqref="AA190:AA191">
    <cfRule type="expression" dxfId="1293" priority="132">
      <formula>#REF!=1</formula>
    </cfRule>
  </conditionalFormatting>
  <conditionalFormatting sqref="AA216:AA217">
    <cfRule type="expression" dxfId="1292" priority="128">
      <formula>#REF!=1</formula>
    </cfRule>
  </conditionalFormatting>
  <conditionalFormatting sqref="AA242:AA243">
    <cfRule type="expression" dxfId="1291" priority="148">
      <formula>#REF!=1</formula>
    </cfRule>
  </conditionalFormatting>
  <conditionalFormatting sqref="AA269">
    <cfRule type="expression" dxfId="1290" priority="406">
      <formula>#REF!=1</formula>
    </cfRule>
  </conditionalFormatting>
  <conditionalFormatting sqref="AE269">
    <cfRule type="expression" dxfId="1289" priority="351">
      <formula>#REF!=1</formula>
    </cfRule>
  </conditionalFormatting>
  <conditionalFormatting sqref="AE8:AG9">
    <cfRule type="expression" dxfId="1288" priority="127">
      <formula>#REF!=1</formula>
    </cfRule>
  </conditionalFormatting>
  <conditionalFormatting sqref="AE16:AG16">
    <cfRule type="expression" dxfId="1287" priority="58">
      <formula>#REF!=1</formula>
    </cfRule>
  </conditionalFormatting>
  <conditionalFormatting sqref="AE34:AG35">
    <cfRule type="expression" dxfId="1286" priority="125">
      <formula>#REF!=1</formula>
    </cfRule>
  </conditionalFormatting>
  <conditionalFormatting sqref="AE42:AG42">
    <cfRule type="expression" dxfId="1285" priority="57">
      <formula>#REF!=1</formula>
    </cfRule>
  </conditionalFormatting>
  <conditionalFormatting sqref="AE60:AG61">
    <cfRule type="expression" dxfId="1284" priority="124">
      <formula>#REF!=1</formula>
    </cfRule>
  </conditionalFormatting>
  <conditionalFormatting sqref="AE68:AG68">
    <cfRule type="expression" dxfId="1283" priority="56">
      <formula>#REF!=1</formula>
    </cfRule>
  </conditionalFormatting>
  <conditionalFormatting sqref="AE86:AG87">
    <cfRule type="expression" dxfId="1282" priority="117">
      <formula>#REF!=1</formula>
    </cfRule>
  </conditionalFormatting>
  <conditionalFormatting sqref="AE94:AG94">
    <cfRule type="expression" dxfId="1281" priority="55">
      <formula>#REF!=1</formula>
    </cfRule>
  </conditionalFormatting>
  <conditionalFormatting sqref="AE112:AG113">
    <cfRule type="expression" dxfId="1280" priority="109">
      <formula>#REF!=1</formula>
    </cfRule>
  </conditionalFormatting>
  <conditionalFormatting sqref="AE120:AG120">
    <cfRule type="expression" dxfId="1279" priority="54">
      <formula>#REF!=1</formula>
    </cfRule>
  </conditionalFormatting>
  <conditionalFormatting sqref="AE138:AG139">
    <cfRule type="expression" dxfId="1278" priority="105">
      <formula>#REF!=1</formula>
    </cfRule>
  </conditionalFormatting>
  <conditionalFormatting sqref="AE146:AG146">
    <cfRule type="expression" dxfId="1277" priority="53">
      <formula>#REF!=1</formula>
    </cfRule>
  </conditionalFormatting>
  <conditionalFormatting sqref="AE164:AG165">
    <cfRule type="expression" dxfId="1276" priority="101">
      <formula>#REF!=1</formula>
    </cfRule>
  </conditionalFormatting>
  <conditionalFormatting sqref="AE172:AG172">
    <cfRule type="expression" dxfId="1275" priority="52">
      <formula>#REF!=1</formula>
    </cfRule>
  </conditionalFormatting>
  <conditionalFormatting sqref="AE190:AG191">
    <cfRule type="expression" dxfId="1274" priority="97">
      <formula>#REF!=1</formula>
    </cfRule>
  </conditionalFormatting>
  <conditionalFormatting sqref="AE198:AG198">
    <cfRule type="expression" dxfId="1273" priority="51">
      <formula>#REF!=1</formula>
    </cfRule>
  </conditionalFormatting>
  <conditionalFormatting sqref="AE216:AG217">
    <cfRule type="expression" dxfId="1272" priority="93">
      <formula>#REF!=1</formula>
    </cfRule>
  </conditionalFormatting>
  <conditionalFormatting sqref="AE224:AG224">
    <cfRule type="expression" dxfId="1271" priority="50">
      <formula>#REF!=1</formula>
    </cfRule>
  </conditionalFormatting>
  <conditionalFormatting sqref="AE242:AG243">
    <cfRule type="expression" dxfId="1270" priority="114">
      <formula>#REF!=1</formula>
    </cfRule>
  </conditionalFormatting>
  <conditionalFormatting sqref="AE250:AG250">
    <cfRule type="expression" dxfId="1269" priority="49">
      <formula>#REF!=1</formula>
    </cfRule>
  </conditionalFormatting>
  <conditionalFormatting sqref="AI8:AI9">
    <cfRule type="expression" dxfId="1268" priority="126">
      <formula>#REF!=1</formula>
    </cfRule>
  </conditionalFormatting>
  <conditionalFormatting sqref="AI34:AI35 AI60:AI61">
    <cfRule type="expression" dxfId="1267" priority="119">
      <formula>#REF!=1</formula>
    </cfRule>
  </conditionalFormatting>
  <conditionalFormatting sqref="AI86:AI87">
    <cfRule type="expression" dxfId="1266" priority="116">
      <formula>#REF!=1</formula>
    </cfRule>
  </conditionalFormatting>
  <conditionalFormatting sqref="AI112:AI113">
    <cfRule type="expression" dxfId="1265" priority="108">
      <formula>#REF!=1</formula>
    </cfRule>
  </conditionalFormatting>
  <conditionalFormatting sqref="AI138:AI139">
    <cfRule type="expression" dxfId="1264" priority="104">
      <formula>#REF!=1</formula>
    </cfRule>
  </conditionalFormatting>
  <conditionalFormatting sqref="AI164:AI165">
    <cfRule type="expression" dxfId="1263" priority="100">
      <formula>#REF!=1</formula>
    </cfRule>
  </conditionalFormatting>
  <conditionalFormatting sqref="AI190:AI191">
    <cfRule type="expression" dxfId="1262" priority="96">
      <formula>#REF!=1</formula>
    </cfRule>
  </conditionalFormatting>
  <conditionalFormatting sqref="AI216:AI217">
    <cfRule type="expression" dxfId="1261" priority="92">
      <formula>#REF!=1</formula>
    </cfRule>
  </conditionalFormatting>
  <conditionalFormatting sqref="AI242:AI243">
    <cfRule type="expression" dxfId="1260" priority="113">
      <formula>#REF!=1</formula>
    </cfRule>
  </conditionalFormatting>
  <conditionalFormatting sqref="AI269">
    <cfRule type="expression" dxfId="1259" priority="350">
      <formula>#REF!=1</formula>
    </cfRule>
  </conditionalFormatting>
  <conditionalFormatting sqref="AI291:AI292">
    <cfRule type="expression" dxfId="1258" priority="373">
      <formula>#REF!=1</formula>
    </cfRule>
    <cfRule type="expression" dxfId="1257" priority="372">
      <formula>#REF!=1</formula>
    </cfRule>
  </conditionalFormatting>
  <conditionalFormatting sqref="AI298:AI299">
    <cfRule type="expression" dxfId="1256" priority="371">
      <formula>#REF!=1</formula>
    </cfRule>
    <cfRule type="expression" dxfId="1255" priority="370">
      <formula>#REF!=1</formula>
    </cfRule>
  </conditionalFormatting>
  <conditionalFormatting sqref="AI306:AI307">
    <cfRule type="expression" dxfId="1254" priority="369">
      <formula>#REF!=1</formula>
    </cfRule>
    <cfRule type="expression" dxfId="1253" priority="368">
      <formula>#REF!=1</formula>
    </cfRule>
  </conditionalFormatting>
  <conditionalFormatting sqref="AI316:AI317">
    <cfRule type="expression" dxfId="1252" priority="367">
      <formula>#REF!=1</formula>
    </cfRule>
    <cfRule type="expression" dxfId="1251" priority="366">
      <formula>#REF!=1</formula>
    </cfRule>
  </conditionalFormatting>
  <conditionalFormatting sqref="AK9">
    <cfRule type="expression" dxfId="1250" priority="120">
      <formula>#REF!=1</formula>
    </cfRule>
  </conditionalFormatting>
  <conditionalFormatting sqref="AK34:AK35 AK60:AK61">
    <cfRule type="expression" dxfId="1249" priority="118">
      <formula>#REF!=1</formula>
    </cfRule>
  </conditionalFormatting>
  <conditionalFormatting sqref="AK86:AK87">
    <cfRule type="expression" dxfId="1248" priority="115">
      <formula>#REF!=1</formula>
    </cfRule>
  </conditionalFormatting>
  <conditionalFormatting sqref="AK112:AK113">
    <cfRule type="expression" dxfId="1247" priority="107">
      <formula>#REF!=1</formula>
    </cfRule>
  </conditionalFormatting>
  <conditionalFormatting sqref="AK138:AK139">
    <cfRule type="expression" dxfId="1246" priority="103">
      <formula>#REF!=1</formula>
    </cfRule>
  </conditionalFormatting>
  <conditionalFormatting sqref="AK164:AK165">
    <cfRule type="expression" dxfId="1245" priority="99">
      <formula>#REF!=1</formula>
    </cfRule>
  </conditionalFormatting>
  <conditionalFormatting sqref="AK190:AK191">
    <cfRule type="expression" dxfId="1244" priority="95">
      <formula>#REF!=1</formula>
    </cfRule>
  </conditionalFormatting>
  <conditionalFormatting sqref="AK216:AK217">
    <cfRule type="expression" dxfId="1243" priority="91">
      <formula>#REF!=1</formula>
    </cfRule>
  </conditionalFormatting>
  <conditionalFormatting sqref="AK242:AK243">
    <cfRule type="expression" dxfId="1242" priority="112">
      <formula>#REF!=1</formula>
    </cfRule>
  </conditionalFormatting>
  <conditionalFormatting sqref="AK291:AK292">
    <cfRule type="expression" dxfId="1241" priority="361">
      <formula>#REF!=1</formula>
    </cfRule>
    <cfRule type="expression" dxfId="1240" priority="360">
      <formula>#REF!=1</formula>
    </cfRule>
  </conditionalFormatting>
  <conditionalFormatting sqref="AK298:AK299">
    <cfRule type="expression" dxfId="1239" priority="358">
      <formula>#REF!=1</formula>
    </cfRule>
    <cfRule type="expression" dxfId="1238" priority="359">
      <formula>#REF!=1</formula>
    </cfRule>
  </conditionalFormatting>
  <conditionalFormatting sqref="AK306:AK307">
    <cfRule type="expression" dxfId="1237" priority="357">
      <formula>#REF!=1</formula>
    </cfRule>
    <cfRule type="expression" dxfId="1236" priority="356">
      <formula>#REF!=1</formula>
    </cfRule>
  </conditionalFormatting>
  <conditionalFormatting sqref="AK316:AK317">
    <cfRule type="expression" dxfId="1235" priority="354">
      <formula>#REF!=1</formula>
    </cfRule>
    <cfRule type="expression" dxfId="1234" priority="355">
      <formula>#REF!=1</formula>
    </cfRule>
  </conditionalFormatting>
  <conditionalFormatting sqref="AM8:AM9">
    <cfRule type="expression" dxfId="1233" priority="123">
      <formula>#REF!=1</formula>
    </cfRule>
  </conditionalFormatting>
  <conditionalFormatting sqref="AM34:AM35">
    <cfRule type="expression" dxfId="1232" priority="122">
      <formula>#REF!=1</formula>
    </cfRule>
  </conditionalFormatting>
  <conditionalFormatting sqref="AM60:AM61">
    <cfRule type="expression" dxfId="1231" priority="121">
      <formula>#REF!=1</formula>
    </cfRule>
  </conditionalFormatting>
  <conditionalFormatting sqref="AM86:AM87">
    <cfRule type="expression" dxfId="1230" priority="111">
      <formula>#REF!=1</formula>
    </cfRule>
  </conditionalFormatting>
  <conditionalFormatting sqref="AM112:AM113">
    <cfRule type="expression" dxfId="1229" priority="106">
      <formula>#REF!=1</formula>
    </cfRule>
  </conditionalFormatting>
  <conditionalFormatting sqref="AM138:AM139">
    <cfRule type="expression" dxfId="1228" priority="102">
      <formula>#REF!=1</formula>
    </cfRule>
  </conditionalFormatting>
  <conditionalFormatting sqref="AM164:AM165">
    <cfRule type="expression" dxfId="1227" priority="98">
      <formula>#REF!=1</formula>
    </cfRule>
  </conditionalFormatting>
  <conditionalFormatting sqref="AM190:AM191">
    <cfRule type="expression" dxfId="1226" priority="94">
      <formula>#REF!=1</formula>
    </cfRule>
  </conditionalFormatting>
  <conditionalFormatting sqref="AM216:AM217">
    <cfRule type="expression" dxfId="1225" priority="90">
      <formula>#REF!=1</formula>
    </cfRule>
  </conditionalFormatting>
  <conditionalFormatting sqref="AM242:AM243">
    <cfRule type="expression" dxfId="1224" priority="110">
      <formula>#REF!=1</formula>
    </cfRule>
  </conditionalFormatting>
  <conditionalFormatting sqref="AM269">
    <cfRule type="expression" dxfId="1223" priority="349">
      <formula>#REF!=1</formula>
    </cfRule>
  </conditionalFormatting>
  <conditionalFormatting sqref="AQ269">
    <cfRule type="expression" dxfId="1222" priority="243">
      <formula>#REF!=1</formula>
    </cfRule>
  </conditionalFormatting>
  <conditionalFormatting sqref="AQ8:AS9">
    <cfRule type="expression" dxfId="1221" priority="48">
      <formula>#REF!=1</formula>
    </cfRule>
  </conditionalFormatting>
  <conditionalFormatting sqref="AQ16:AS16">
    <cfRule type="expression" dxfId="1220" priority="10">
      <formula>#REF!=1</formula>
    </cfRule>
  </conditionalFormatting>
  <conditionalFormatting sqref="AQ34:AS35">
    <cfRule type="expression" dxfId="1219" priority="46">
      <formula>#REF!=1</formula>
    </cfRule>
  </conditionalFormatting>
  <conditionalFormatting sqref="AQ42:AS42">
    <cfRule type="expression" dxfId="1218" priority="9">
      <formula>#REF!=1</formula>
    </cfRule>
  </conditionalFormatting>
  <conditionalFormatting sqref="AQ60:AS61">
    <cfRule type="expression" dxfId="1217" priority="45">
      <formula>#REF!=1</formula>
    </cfRule>
  </conditionalFormatting>
  <conditionalFormatting sqref="AQ68:AS68">
    <cfRule type="expression" dxfId="1216" priority="8">
      <formula>#REF!=1</formula>
    </cfRule>
  </conditionalFormatting>
  <conditionalFormatting sqref="AQ86:AS87">
    <cfRule type="expression" dxfId="1215" priority="38">
      <formula>#REF!=1</formula>
    </cfRule>
  </conditionalFormatting>
  <conditionalFormatting sqref="AQ94:AS94">
    <cfRule type="expression" dxfId="1214" priority="7">
      <formula>#REF!=1</formula>
    </cfRule>
  </conditionalFormatting>
  <conditionalFormatting sqref="AQ112:AS113">
    <cfRule type="expression" dxfId="1213" priority="30">
      <formula>#REF!=1</formula>
    </cfRule>
  </conditionalFormatting>
  <conditionalFormatting sqref="AQ120:AS120">
    <cfRule type="expression" dxfId="1212" priority="6">
      <formula>#REF!=1</formula>
    </cfRule>
  </conditionalFormatting>
  <conditionalFormatting sqref="AQ138:AS139">
    <cfRule type="expression" dxfId="1211" priority="26">
      <formula>#REF!=1</formula>
    </cfRule>
  </conditionalFormatting>
  <conditionalFormatting sqref="AQ146:AS146">
    <cfRule type="expression" dxfId="1210" priority="5">
      <formula>#REF!=1</formula>
    </cfRule>
  </conditionalFormatting>
  <conditionalFormatting sqref="AQ164:AS165">
    <cfRule type="expression" dxfId="1209" priority="22">
      <formula>#REF!=1</formula>
    </cfRule>
  </conditionalFormatting>
  <conditionalFormatting sqref="AQ172:AS172">
    <cfRule type="expression" dxfId="1208" priority="4">
      <formula>#REF!=1</formula>
    </cfRule>
  </conditionalFormatting>
  <conditionalFormatting sqref="AQ190:AS191">
    <cfRule type="expression" dxfId="1207" priority="18">
      <formula>#REF!=1</formula>
    </cfRule>
  </conditionalFormatting>
  <conditionalFormatting sqref="AQ198:AS198">
    <cfRule type="expression" dxfId="1206" priority="3">
      <formula>#REF!=1</formula>
    </cfRule>
  </conditionalFormatting>
  <conditionalFormatting sqref="AQ216:AS217">
    <cfRule type="expression" dxfId="1205" priority="14">
      <formula>#REF!=1</formula>
    </cfRule>
  </conditionalFormatting>
  <conditionalFormatting sqref="AQ224:AS224">
    <cfRule type="expression" dxfId="1204" priority="2">
      <formula>#REF!=1</formula>
    </cfRule>
  </conditionalFormatting>
  <conditionalFormatting sqref="AQ242:AS243">
    <cfRule type="expression" dxfId="1203" priority="35">
      <formula>#REF!=1</formula>
    </cfRule>
  </conditionalFormatting>
  <conditionalFormatting sqref="AQ250:AS250">
    <cfRule type="expression" dxfId="1202" priority="1">
      <formula>#REF!=1</formula>
    </cfRule>
  </conditionalFormatting>
  <conditionalFormatting sqref="AU8:AU9">
    <cfRule type="expression" dxfId="1201" priority="47">
      <formula>#REF!=1</formula>
    </cfRule>
  </conditionalFormatting>
  <conditionalFormatting sqref="AU34:AU35 AU60:AU61">
    <cfRule type="expression" dxfId="1200" priority="40">
      <formula>#REF!=1</formula>
    </cfRule>
  </conditionalFormatting>
  <conditionalFormatting sqref="AU86:AU87">
    <cfRule type="expression" dxfId="1199" priority="37">
      <formula>#REF!=1</formula>
    </cfRule>
  </conditionalFormatting>
  <conditionalFormatting sqref="AU112:AU113">
    <cfRule type="expression" dxfId="1198" priority="29">
      <formula>#REF!=1</formula>
    </cfRule>
  </conditionalFormatting>
  <conditionalFormatting sqref="AU138:AU139">
    <cfRule type="expression" dxfId="1197" priority="25">
      <formula>#REF!=1</formula>
    </cfRule>
  </conditionalFormatting>
  <conditionalFormatting sqref="AU164:AU165">
    <cfRule type="expression" dxfId="1196" priority="21">
      <formula>#REF!=1</formula>
    </cfRule>
  </conditionalFormatting>
  <conditionalFormatting sqref="AU190:AU191">
    <cfRule type="expression" dxfId="1195" priority="17">
      <formula>#REF!=1</formula>
    </cfRule>
  </conditionalFormatting>
  <conditionalFormatting sqref="AU216:AU217">
    <cfRule type="expression" dxfId="1194" priority="13">
      <formula>#REF!=1</formula>
    </cfRule>
  </conditionalFormatting>
  <conditionalFormatting sqref="AU242:AU243">
    <cfRule type="expression" dxfId="1193" priority="34">
      <formula>#REF!=1</formula>
    </cfRule>
  </conditionalFormatting>
  <conditionalFormatting sqref="AU269">
    <cfRule type="expression" dxfId="1192" priority="242">
      <formula>#REF!=1</formula>
    </cfRule>
  </conditionalFormatting>
  <conditionalFormatting sqref="AU291:AU292">
    <cfRule type="expression" dxfId="1191" priority="265">
      <formula>#REF!=1</formula>
    </cfRule>
    <cfRule type="expression" dxfId="1190" priority="264">
      <formula>#REF!=1</formula>
    </cfRule>
  </conditionalFormatting>
  <conditionalFormatting sqref="AU298:AU299">
    <cfRule type="expression" dxfId="1189" priority="262">
      <formula>#REF!=1</formula>
    </cfRule>
    <cfRule type="expression" dxfId="1188" priority="263">
      <formula>#REF!=1</formula>
    </cfRule>
  </conditionalFormatting>
  <conditionalFormatting sqref="AU306:AU307">
    <cfRule type="expression" dxfId="1187" priority="260">
      <formula>#REF!=1</formula>
    </cfRule>
    <cfRule type="expression" dxfId="1186" priority="261">
      <formula>#REF!=1</formula>
    </cfRule>
  </conditionalFormatting>
  <conditionalFormatting sqref="AU316:AU317">
    <cfRule type="expression" dxfId="1185" priority="259">
      <formula>#REF!=1</formula>
    </cfRule>
    <cfRule type="expression" dxfId="1184" priority="258">
      <formula>#REF!=1</formula>
    </cfRule>
  </conditionalFormatting>
  <conditionalFormatting sqref="AW9">
    <cfRule type="expression" dxfId="1183" priority="41">
      <formula>#REF!=1</formula>
    </cfRule>
  </conditionalFormatting>
  <conditionalFormatting sqref="AW34:AW35 AW60:AW61">
    <cfRule type="expression" dxfId="1182" priority="39">
      <formula>#REF!=1</formula>
    </cfRule>
  </conditionalFormatting>
  <conditionalFormatting sqref="AW86:AW87">
    <cfRule type="expression" dxfId="1181" priority="36">
      <formula>#REF!=1</formula>
    </cfRule>
  </conditionalFormatting>
  <conditionalFormatting sqref="AW112:AW113">
    <cfRule type="expression" dxfId="1180" priority="28">
      <formula>#REF!=1</formula>
    </cfRule>
  </conditionalFormatting>
  <conditionalFormatting sqref="AW138:AW139">
    <cfRule type="expression" dxfId="1179" priority="24">
      <formula>#REF!=1</formula>
    </cfRule>
  </conditionalFormatting>
  <conditionalFormatting sqref="AW164:AW165">
    <cfRule type="expression" dxfId="1178" priority="20">
      <formula>#REF!=1</formula>
    </cfRule>
  </conditionalFormatting>
  <conditionalFormatting sqref="AW190:AW191">
    <cfRule type="expression" dxfId="1177" priority="16">
      <formula>#REF!=1</formula>
    </cfRule>
  </conditionalFormatting>
  <conditionalFormatting sqref="AW216:AW217">
    <cfRule type="expression" dxfId="1176" priority="12">
      <formula>#REF!=1</formula>
    </cfRule>
  </conditionalFormatting>
  <conditionalFormatting sqref="AW242:AW243">
    <cfRule type="expression" dxfId="1175" priority="33">
      <formula>#REF!=1</formula>
    </cfRule>
  </conditionalFormatting>
  <conditionalFormatting sqref="AW291:AW292">
    <cfRule type="expression" dxfId="1174" priority="253">
      <formula>#REF!=1</formula>
    </cfRule>
    <cfRule type="expression" dxfId="1173" priority="252">
      <formula>#REF!=1</formula>
    </cfRule>
  </conditionalFormatting>
  <conditionalFormatting sqref="AW298:AW299">
    <cfRule type="expression" dxfId="1172" priority="251">
      <formula>#REF!=1</formula>
    </cfRule>
    <cfRule type="expression" dxfId="1171" priority="250">
      <formula>#REF!=1</formula>
    </cfRule>
  </conditionalFormatting>
  <conditionalFormatting sqref="AW306:AW307">
    <cfRule type="expression" dxfId="1170" priority="249">
      <formula>#REF!=1</formula>
    </cfRule>
    <cfRule type="expression" dxfId="1169" priority="248">
      <formula>#REF!=1</formula>
    </cfRule>
  </conditionalFormatting>
  <conditionalFormatting sqref="AW316:AW317">
    <cfRule type="expression" dxfId="1168" priority="247">
      <formula>#REF!=1</formula>
    </cfRule>
    <cfRule type="expression" dxfId="1167" priority="246">
      <formula>#REF!=1</formula>
    </cfRule>
  </conditionalFormatting>
  <conditionalFormatting sqref="AY8:AY9">
    <cfRule type="expression" dxfId="1166" priority="44">
      <formula>#REF!=1</formula>
    </cfRule>
  </conditionalFormatting>
  <conditionalFormatting sqref="AY34:AY35">
    <cfRule type="expression" dxfId="1165" priority="43">
      <formula>#REF!=1</formula>
    </cfRule>
  </conditionalFormatting>
  <conditionalFormatting sqref="AY60:AY61">
    <cfRule type="expression" dxfId="1164" priority="42">
      <formula>#REF!=1</formula>
    </cfRule>
  </conditionalFormatting>
  <conditionalFormatting sqref="AY86:AY87">
    <cfRule type="expression" dxfId="1163" priority="32">
      <formula>#REF!=1</formula>
    </cfRule>
  </conditionalFormatting>
  <conditionalFormatting sqref="AY112:AY113">
    <cfRule type="expression" dxfId="1162" priority="27">
      <formula>#REF!=1</formula>
    </cfRule>
  </conditionalFormatting>
  <conditionalFormatting sqref="AY138:AY139">
    <cfRule type="expression" dxfId="1161" priority="23">
      <formula>#REF!=1</formula>
    </cfRule>
  </conditionalFormatting>
  <conditionalFormatting sqref="AY164:AY165">
    <cfRule type="expression" dxfId="1160" priority="19">
      <formula>#REF!=1</formula>
    </cfRule>
  </conditionalFormatting>
  <conditionalFormatting sqref="AY190:AY191">
    <cfRule type="expression" dxfId="1159" priority="15">
      <formula>#REF!=1</formula>
    </cfRule>
  </conditionalFormatting>
  <conditionalFormatting sqref="AY216:AY217">
    <cfRule type="expression" dxfId="1158" priority="11">
      <formula>#REF!=1</formula>
    </cfRule>
  </conditionalFormatting>
  <conditionalFormatting sqref="AY242:AY243">
    <cfRule type="expression" dxfId="1157" priority="31">
      <formula>#REF!=1</formula>
    </cfRule>
  </conditionalFormatting>
  <conditionalFormatting sqref="AY269">
    <cfRule type="expression" dxfId="1156" priority="241">
      <formula>#REF!=1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C1A6929-1E37-462D-88A2-2DB5C3AC1683}">
          <x14:formula1>
            <xm:f>Blad1!$A$2:$A$5</xm:f>
          </x14:formula1>
          <xm:sqref>C4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a823582-4562-4191-a4b0-b92c6f49ad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1080674F4B04342B72377EECEBA420C" ma:contentTypeVersion="11" ma:contentTypeDescription="Een nieuw document maken." ma:contentTypeScope="" ma:versionID="6e240ffa089d51e5b9a6f89f236faf29">
  <xsd:schema xmlns:xsd="http://www.w3.org/2001/XMLSchema" xmlns:xs="http://www.w3.org/2001/XMLSchema" xmlns:p="http://schemas.microsoft.com/office/2006/metadata/properties" xmlns:ns2="ca823582-4562-4191-a4b0-b92c6f49ad40" xmlns:ns3="65c1f2c4-ffa6-4219-94c3-3408aa28421c" targetNamespace="http://schemas.microsoft.com/office/2006/metadata/properties" ma:root="true" ma:fieldsID="6f91d1151b2d33eced5fe93f3114e1c6" ns2:_="" ns3:_="">
    <xsd:import namespace="ca823582-4562-4191-a4b0-b92c6f49ad40"/>
    <xsd:import namespace="65c1f2c4-ffa6-4219-94c3-3408aa28421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823582-4562-4191-a4b0-b92c6f49ad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_Flow_SignoffStatus" ma:index="18" nillable="true" ma:displayName="Afmeldingsstatus" ma:internalName="Afmeldings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c1f2c4-ffa6-4219-94c3-3408aa28421c"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D9FBFA-6517-4930-9AE6-9E54EAB8CF5D}">
  <ds:schemaRefs>
    <ds:schemaRef ds:uri="http://schemas.microsoft.com/sharepoint/v3/contenttype/forms"/>
  </ds:schemaRefs>
</ds:datastoreItem>
</file>

<file path=customXml/itemProps2.xml><?xml version="1.0" encoding="utf-8"?>
<ds:datastoreItem xmlns:ds="http://schemas.openxmlformats.org/officeDocument/2006/customXml" ds:itemID="{63567303-F635-4165-A07F-02CCA2D8754A}">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ca823582-4562-4191-a4b0-b92c6f49ad40"/>
    <ds:schemaRef ds:uri="http://schemas.openxmlformats.org/package/2006/metadata/core-properties"/>
    <ds:schemaRef ds:uri="65c1f2c4-ffa6-4219-94c3-3408aa28421c"/>
    <ds:schemaRef ds:uri="http://www.w3.org/XML/1998/namespace"/>
  </ds:schemaRefs>
</ds:datastoreItem>
</file>

<file path=customXml/itemProps3.xml><?xml version="1.0" encoding="utf-8"?>
<ds:datastoreItem xmlns:ds="http://schemas.openxmlformats.org/officeDocument/2006/customXml" ds:itemID="{A4269D07-2E90-4A90-BA03-834B8F4629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823582-4562-4191-a4b0-b92c6f49ad40"/>
    <ds:schemaRef ds:uri="65c1f2c4-ffa6-4219-94c3-3408aa2842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Algemene instructie</vt:lpstr>
      <vt:lpstr>Invullen - stap voor stap</vt:lpstr>
      <vt:lpstr>Begroting Totale Project</vt:lpstr>
      <vt:lpstr>Begrotingsformat (Partner 1)</vt:lpstr>
      <vt:lpstr>Begrotingsformat (Partner 2)</vt:lpstr>
      <vt:lpstr>Begrotingsformat (Partner 3)</vt:lpstr>
      <vt:lpstr>Begrotingsformat (Partner 4)</vt:lpstr>
      <vt:lpstr>Begrotingsformat (Partner 5)</vt:lpstr>
      <vt:lpstr>Begrotingsformat (Partner 6)</vt:lpstr>
      <vt:lpstr>Begrotingsformat (Partner 7)</vt:lpstr>
      <vt:lpstr>Begrotingsformat (Partner 8)</vt:lpstr>
      <vt:lpstr>Begrotingsformat (Partner 9)</vt:lpstr>
      <vt:lpstr>Begrotingsformat (Partner 10)</vt:lpstr>
      <vt:lpstr>Blad1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Gerven van, Harry</dc:creator>
  <cp:keywords/>
  <dc:description/>
  <cp:lastModifiedBy>Gruson, Simone</cp:lastModifiedBy>
  <cp:revision/>
  <dcterms:created xsi:type="dcterms:W3CDTF">2018-07-25T13:30:18Z</dcterms:created>
  <dcterms:modified xsi:type="dcterms:W3CDTF">2024-12-10T08:59:00Z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0x01010011080674F4B04342B72377EECEBA420C</vt:lpwstr>
  </property>
  <property fmtid="{D5CDD505-2E9C-101B-9397-08002B2CF9AE}" pid="3" name="MediaServiceImageTags">
    <vt:lpwstr/>
  </property>
</Properties>
</file>